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72"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A15" i="1"/>
  <c r="G65" i="1"/>
  <c r="G56" i="1"/>
  <c r="G44" i="1"/>
  <c r="G85" i="2" s="1"/>
  <c r="B18" i="4" l="1"/>
  <c r="E18" i="4"/>
  <c r="D18" i="4"/>
  <c r="C18" i="4"/>
  <c r="A16" i="1"/>
  <c r="F132" i="2"/>
  <c r="D132" i="2"/>
  <c r="D105" i="2"/>
  <c r="E85" i="2"/>
  <c r="E84" i="2"/>
  <c r="E83" i="2"/>
  <c r="E82" i="2"/>
  <c r="E81" i="2"/>
  <c r="A17" i="1" l="1"/>
  <c r="E64" i="2"/>
  <c r="E63" i="2"/>
  <c r="E62" i="2"/>
  <c r="E61" i="2"/>
  <c r="E60" i="2"/>
  <c r="D38" i="2"/>
  <c r="D37" i="2"/>
  <c r="D36" i="2"/>
  <c r="D35" i="2"/>
  <c r="I6" i="1"/>
  <c r="D19" i="4" l="1"/>
  <c r="C19" i="4"/>
  <c r="A18" i="1"/>
  <c r="B19" i="4" s="1"/>
  <c r="F15" i="2"/>
  <c r="E11" i="3"/>
  <c r="E12" i="3" s="1"/>
  <c r="F105" i="2"/>
  <c r="G21" i="1"/>
  <c r="G63" i="2"/>
  <c r="F37" i="2"/>
  <c r="F36" i="2"/>
  <c r="F38" i="2"/>
  <c r="G81" i="2"/>
  <c r="G35" i="1"/>
  <c r="G82" i="2" s="1"/>
  <c r="G38" i="1"/>
  <c r="G83" i="2" s="1"/>
  <c r="G41" i="1"/>
  <c r="G84" i="2" s="1"/>
  <c r="A19" i="1" l="1"/>
  <c r="E19" i="4"/>
  <c r="D20" i="4"/>
  <c r="A20" i="1"/>
  <c r="G64" i="2"/>
  <c r="D9" i="1"/>
  <c r="G62" i="2"/>
  <c r="G61" i="2"/>
  <c r="E20" i="4" l="1"/>
  <c r="B20" i="4"/>
  <c r="C20" i="4"/>
  <c r="A21" i="1"/>
  <c r="G60" i="2"/>
  <c r="A22" i="1" l="1"/>
  <c r="A23" i="1"/>
  <c r="F35" i="2"/>
  <c r="E21" i="4" l="1"/>
  <c r="C21" i="4"/>
  <c r="A24" i="1"/>
  <c r="B21" i="4" l="1"/>
  <c r="B22" i="4"/>
  <c r="D21" i="4"/>
  <c r="A25" i="1"/>
  <c r="C22" i="4" l="1"/>
  <c r="D22" i="4"/>
  <c r="A26" i="1"/>
  <c r="A27" i="1" l="1"/>
  <c r="B23" i="4"/>
  <c r="C24" i="4"/>
  <c r="D23" i="4"/>
  <c r="B24" i="4"/>
  <c r="A28" i="1"/>
  <c r="A29" i="1" s="1"/>
  <c r="D24" i="4" l="1"/>
  <c r="A30" i="1"/>
  <c r="A31" i="1" l="1"/>
  <c r="A32" i="1" l="1"/>
  <c r="B25" i="4" l="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67" i="4" l="1"/>
  <c r="C70" i="4"/>
  <c r="C67" i="4"/>
  <c r="A69" i="1"/>
  <c r="C72" i="4" s="1"/>
  <c r="C74" i="4" l="1"/>
  <c r="C23" i="4"/>
  <c r="C26" i="4"/>
  <c r="D26" i="4"/>
  <c r="B27" i="4"/>
  <c r="B26" i="4"/>
  <c r="C25" i="4"/>
  <c r="D25" i="4"/>
  <c r="D27" i="4"/>
  <c r="C27" i="4"/>
  <c r="D32" i="4"/>
  <c r="C30" i="4"/>
  <c r="C28" i="4"/>
  <c r="D29" i="4"/>
  <c r="D28" i="4"/>
  <c r="D31" i="4"/>
  <c r="C33" i="4"/>
  <c r="C29" i="4"/>
  <c r="C31" i="4"/>
  <c r="D30" i="4"/>
  <c r="D34" i="4"/>
  <c r="D33" i="4"/>
  <c r="C32" i="4"/>
  <c r="C35" i="4"/>
  <c r="C34" i="4"/>
  <c r="C36" i="4"/>
  <c r="D37" i="4"/>
  <c r="C37" i="4"/>
  <c r="D39" i="4"/>
  <c r="D36" i="4"/>
  <c r="D35" i="4"/>
  <c r="C38" i="4"/>
  <c r="C39" i="4"/>
  <c r="D38" i="4"/>
  <c r="C43" i="4"/>
  <c r="C40" i="4"/>
  <c r="C41" i="4"/>
  <c r="D40" i="4"/>
  <c r="D41" i="4"/>
  <c r="D42" i="4"/>
  <c r="D43" i="4"/>
  <c r="C42" i="4"/>
  <c r="D46" i="4"/>
  <c r="C45" i="4"/>
  <c r="D45" i="4"/>
  <c r="C44" i="4"/>
  <c r="D44" i="4"/>
  <c r="C47" i="4"/>
  <c r="D48" i="4"/>
  <c r="C48" i="4"/>
  <c r="C46" i="4"/>
  <c r="D47" i="4"/>
  <c r="C49" i="4"/>
  <c r="C52" i="4"/>
  <c r="D49" i="4"/>
  <c r="C51" i="4"/>
  <c r="C50" i="4"/>
  <c r="D52" i="4"/>
  <c r="D50" i="4"/>
  <c r="D51" i="4"/>
  <c r="D57" i="4"/>
  <c r="C54" i="4"/>
  <c r="C55" i="4"/>
  <c r="D53" i="4"/>
  <c r="C53" i="4"/>
  <c r="D56" i="4"/>
  <c r="D54" i="4"/>
  <c r="D55" i="4"/>
  <c r="C58" i="4"/>
  <c r="C57" i="4"/>
  <c r="D60" i="4"/>
  <c r="C61" i="4"/>
  <c r="D58" i="4"/>
  <c r="C56" i="4"/>
  <c r="C59" i="4"/>
  <c r="C60" i="4"/>
  <c r="D59" i="4"/>
  <c r="D62" i="4"/>
  <c r="D61" i="4"/>
  <c r="C63" i="4"/>
  <c r="D63" i="4"/>
  <c r="C64" i="4"/>
  <c r="D65" i="4"/>
  <c r="D64" i="4"/>
  <c r="C65" i="4"/>
  <c r="D66" i="4"/>
  <c r="C62" i="4"/>
  <c r="D68" i="4"/>
  <c r="D71" i="4"/>
  <c r="C66" i="4"/>
  <c r="D72" i="4"/>
  <c r="D69" i="4"/>
  <c r="D70" i="4"/>
  <c r="C69" i="4"/>
  <c r="C71" i="4"/>
  <c r="C68"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<sst xmlns="http://schemas.openxmlformats.org/spreadsheetml/2006/main" count="760" uniqueCount="561">
  <si>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</si>
  <si>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</si>
  <si>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</si>
  <si>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</si>
  <si>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</si>
  <si>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</si>
  <si>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</si>
  <si>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</si>
  <si>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</si>
  <si>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</si>
  <si>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</si>
  <si>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</si>
  <si>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</si>
  <si>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</si>
  <si>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</si>
  <si>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</si>
  <si>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</si>
  <si>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</si>
  <si>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</si>
  <si>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</si>
  <si>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</si>
  <si>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</si>
  <si>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</si>
  <si>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</si>
  <si>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</si>
  <si>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</si>
  <si>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</si>
  <si>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</si>
  <si>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</si>
  <si>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</si>
  <si>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</si>
  <si>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</si>
  <si>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</si>
  <si>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</si>
  <si>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</si>
  <si>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</si>
  <si>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</si>
  <si>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</si>
  <si>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</si>
  <si>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</si>
  <si>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</si>
  <si>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</si>
  <si>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</si>
  <si>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</si>
  <si>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</si>
  <si>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</si>
  <si>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</si>
  <si>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</si>
  <si>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</si>
  <si>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</si>
  <si>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</si>
  <si>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</si>
  <si>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</si>
  <si>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</si>
  <si>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</si>
  <si>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</si>
  <si>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</si>
  <si>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</si>
  <si>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</si>
  <si>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</si>
  <si>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</si>
  <si>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</si>
  <si>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</si>
  <si>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</si>
  <si>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</si>
  <si>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</si>
  <si>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</si>
  <si>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</si>
  <si>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</si>
  <si>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</si>
  <si>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</si>
  <si>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</si>
  <si>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</si>
  <si>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</si>
  <si>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</si>
  <si>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</si>
  <si>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</si>
  <si>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</si>
  <si>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</si>
  <si>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</si>
  <si>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</si>
  <si>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</si>
  <si>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</si>
  <si>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</si>
  <si>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</si>
  <si>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</si>
  <si>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</si>
  <si>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</si>
  <si>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</si>
  <si>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</si>
  <si>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</si>
  <si>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</si>
  <si>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</si>
  <si>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</si>
  <si>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</si>
  <si>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</si>
  <si>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</si>
  <si>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</si>
  <si>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</si>
  <si>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</si>
  <si>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</si>
  <si>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</si>
  <si>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</si>
  <si>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</si>
  <si>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</si>
  <si>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</si>
  <si>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</si>
  <si>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</si>
  <si>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</si>
  <si>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</si>
  <si>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</si>
  <si>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</si>
  <si>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</si>
  <si>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</si>
  <si>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</si>
  <si>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</si>
  <si>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</si>
  <si>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</si>
  <si>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</si>
  <si>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</si>
  <si>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</si>
  <si>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</si>
  <si>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</si>
  <si>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</si>
  <si>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</si>
  <si>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</si>
  <si>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</si>
  <si>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</si>
  <si>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</si>
  <si>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</si>
  <si>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</si>
  <si>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</si>
  <si>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</si>
  <si>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</si>
  <si>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</si>
  <si>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</si>
  <si>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</si>
  <si>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</si>
  <si>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</si>
  <si>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</si>
  <si>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</si>
  <si>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</si>
  <si>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</si>
  <si>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</si>
  <si>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</si>
  <si>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</si>
  <si>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</si>
  <si>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</si>
  <si>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</si>
  <si>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</si>
  <si>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</si>
  <si>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</si>
  <si>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</si>
  <si>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</si>
  <si>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</si>
  <si>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</si>
  <si>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</si>
  <si>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</si>
  <si>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</si>
  <si>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</si>
  <si>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</si>
  <si>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</si>
  <si>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</si>
  <si>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</si>
  <si>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</si>
  <si>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</si>
  <si>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</si>
  <si>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</si>
  <si>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</si>
  <si>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</si>
  <si>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</si>
  <si>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</si>
  <si>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</si>
  <si>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</si>
  <si>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</si>
  <si>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</si>
  <si>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</si>
  <si>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</si>
  <si>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</si>
  <si>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</si>
  <si>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</si>
  <si>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</si>
  <si>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</si>
  <si>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</si>
  <si>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</si>
  <si>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</si>
  <si>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</si>
  <si>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</si>
  <si>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</si>
  <si>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</si>
  <si>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</si>
  <si>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</si>
  <si>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</si>
  <si>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</si>
  <si>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</si>
  <si>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</si>
  <si>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</si>
  <si>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</si>
  <si>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</si>
  <si>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</si>
  <si>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</si>
  <si>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</si>
  <si>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</si>
  <si>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</si>
  <si>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</si>
  <si>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</si>
  <si>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</si>
  <si>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</si>
  <si>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</si>
  <si>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</si>
  <si>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</si>
  <si>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</si>
  <si>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</si>
  <si>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</si>
  <si>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</si>
  <si>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</si>
  <si>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</si>
  <si>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</si>
  <si>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</si>
  <si>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TIBU</t>
  </si>
  <si>
    <t>MUNUEL ALVEIRO VALENCIA MORENO</t>
  </si>
  <si>
    <t>Publicar los resultados de la rendición de cuentas clasificando por categorías las observaciones y comentarios de los ciudadanos, grupos de valor y organismos de control, visibilizándolos de forma masiva.</t>
  </si>
  <si>
    <t>Alcance de la divulgación de los resultados de la rendición de cuentas, medido por la cantidad de personas alcanzadas a través de los medios de difusión utilizados.</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</si>
  <si>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
Publicar los resultados clasificando por categorías:
Designar un equipo responsable de recopilar y clasificar las observaciones y comentarios recibidos durante la rendición de cuentas.
Establecer categorías relevantes para clasificar las observaciones, comentarios y recomendaciones, como por ejemplo, temas educativos, infraestructura, gestión administrativa, entre otros.</t>
  </si>
  <si>
    <t>Designar un equipo encargado de recopilar, clasificar y publicar los resultados de la rendición de cuentas.
Asignar personal capacitado en comunicación y análisis para asegurar la calidad y relevancia de la información publicada.</t>
  </si>
  <si>
    <t>Cuantificar el impacto de las acciones de rendición de cuentas para divulgarlos a la ciudadanía.</t>
  </si>
  <si>
    <t>Diseñar mecanismos de retroalimentación y participación que permitan a los servidores públicos y la ciudadanía compartir sus recomendaciones y sugerencias para mejorar las actividades de capacitación.
Organizar reuniones, encuestas o grupos de enfoque para recopilar las opiniones y propuestas de los participantes sobre la calidad, relevancia y efectividad de las actividades de capacitación.
Registrar y documentar todas las recomendaciones y sugerencias recibidas, identificando áreas de mejora y posibles acciones a tomar para cualificar futuras actividades de capacitación.</t>
  </si>
  <si>
    <t>Designar un equipo encargado de recopilar y analizar las recomendaciones y sugerencias de los participantes en las actividades de rendición de cuentas y capacitación.
Asignar personal capacitado en comunicación y análisis para asegurar la calidad y relevancia de la información recopilada.</t>
  </si>
  <si>
    <t>Establecer correctivos que optimicen la gestión y faciliten el cumplimiento de las metas del plan institucional.</t>
  </si>
  <si>
    <t>Número de correctivos establecidos y aplicados para mejorar la gestión institucional y facilitar el cumplimiento de las metas del plan institucional.</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</si>
  <si>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t>
  </si>
  <si>
    <t>Asignar un presupuesto específico para la implementación de los correctivos, incluyendo recursos para capacitación, tecnología y otros gastos asociados.
Explorar oportunidades de financiamiento externo para fortalecer las capacidades de gestión y control interno de la institución.</t>
  </si>
  <si>
    <t>Designar un equipo especializado en el análisis de las recomendaciones derivadas de cada espacio de diálogo y la implementación de los correctivos.
Asignar personal capacitado en gestión pública y análisis de datos para asegurar la efectividad de las acciones de mejora.</t>
  </si>
  <si>
    <t>Asignar un presupuesto específico para la implementación de los correctivos, incluyendo recursos para capacitación, tecnología y otros gastos asociados.
Explorar oportunidades de financiamiento externo para fortalecer las capacidades de gestión y análisis de datos de la institución.</t>
  </si>
  <si>
    <t>Mejorar el proceso de rendición de cuentas mediante la incorporación de los resultados de las recomendaciones y compromisos asumidos en los informes dirigidos a los órganos de control y cuerpos colegiados.</t>
  </si>
  <si>
    <t>Porcentaje de recomendaciones y compromisos asumidos en los ejercicios de rendición de cuentas que se incluyen en los informes dirigidos a los órganos de control y cuerpos colegiados.</t>
  </si>
  <si>
    <t>Designar un equipo encargado de recopilar y documentar todas las recomendaciones y compromisos surgidos durante los ejercicios de rendición de cuentas.
Establecer un proceso claro y transparente para la inclusión de estos resultados en los informes dirigidos a los órganos de control y cuerpos colegiados.
Garantizar que cada recomendación y compromiso esté claramente identificado en los informes, junto con información relevante sobre su estado de cumplimiento y las acciones tomadas para su implementación.</t>
  </si>
  <si>
    <t>Asignar un presupuesto específico para la implementación de mejoras en el proceso de rendición de cuentas, incluyendo recursos para capacitación, tecnología y otros gastos asociados.
Explorar oportunidades de financiamiento externo para fortalecer las capacidades de gestión documental y reporte de la institución.</t>
  </si>
  <si>
    <t>Asegurar que los mecanismos de participación ciudadana en la rendición de cuentas sean efectivos y transparentes.</t>
  </si>
  <si>
    <t>Porcentaje de cumplimiento de los mecanismos de participación ciudadana en la rendición de cuentas, verificado por la oficina de control interno.</t>
  </si>
  <si>
    <t>Establecer protocolos claros y transparentes para la participación ciudadana en la rendición de cuentas, definiendo los canales de comunicación, los plazos de consulta y los mecanismos de retroalimentación.
Capacitar al personal responsable de la oficina de control interno en la evaluación de los mecanismos de participación ciudadana y su verificación durante el proceso de rendición de cuentas.
Realizar auditorías periódicas para verificar la implementación efectiva de los mecanismos de participación ciudadana, identificando posibles áreas de mejora y proponiendo acciones correctivas.</t>
  </si>
  <si>
    <t>Brindar capacitación continua al personal de la oficina de control interno en las mejores prácticas de evaluación y verificación de mecanismos de participación ciudadana.
Organizar sesiones de sensibilización para los ciudadanos sobre la importancia de su participación activa en el proceso de rendición de cuentas y cómo pueden hacerlo de manera efectiva.</t>
  </si>
  <si>
    <t>Elaborar un plan de acción integral para mejorar el proceso de rendición de cuentas.</t>
  </si>
  <si>
    <t>Existencia de un plan de acción detallado y estructurado para mejorar el proceso de rendición de cuentas.</t>
  </si>
  <si>
    <t>Ejecutar el plan de acción de manera sistemática, asignando recursos y responsabilidades de acuerdo con lo establecido.
Realizar un seguimiento continuo del progreso del plan de acción, evaluando su efectividad y realizando ajustes según sea necesario para alcanzar los objetivos establecidos.</t>
  </si>
  <si>
    <t>Utilizar herramientas tecnológicas adecuadas para la gestión y seguimiento del plan de acción, como software de gestión de proyectos o plataformas de colaboración en línea.
Adquirir o desarrollar sistemas de información que faciliten la recopilación, análisis y presentación de datos relacionados con el proceso de rendición de cuentas.</t>
  </si>
  <si>
    <t>Atender de manera oportuna y efectiva los requerimientos de la Secretaría de Educación y otros órganos de control externo derivados de los ejercicios de rendición de cuentas.</t>
  </si>
  <si>
    <t>Cumplimiento de los plazos y requerimientos establecidos por la Secretaría de Educación y otros órganos de control externo derivados de los ejercicios de rendición de cuentas.</t>
  </si>
  <si>
    <t>esignar un equipo responsable de identificar y aplicar acciones de mejora interna basadas en los resultados de los ejercicios de rendición de cuentas.
Realizar reuniones periódicas para revisar y analizar los hallazgos y recomendaciones surgidos de los ejercicios de rendición de cuentas, y definir planes de acción específicos.
Asignar recursos y responsables para la ejecución de las acciones de mejora, estableciendo plazos claros y monitoreando su prog</t>
  </si>
  <si>
    <t>Designar un equipo dedicado a la implementación de acciones de mejora interna y al seguimiento de los requerimientos de la Secretaría de Educación y control externo.
Asignar personal con experiencia en gestión de proyectos y comunicación para asegurar la efectividad en la ejecución de las acciones y la coordinación con los órganos externos.</t>
  </si>
  <si>
    <t>Documentar las buenas prácticas del establecimiento educativo en materia de espacios de diálogo para la rendición de cuentas.</t>
  </si>
  <si>
    <t>Existencia de un documento que recopile y describa las buenas prácticas del establecimiento educativo en materia de espacios de diálogo para la rendición de cuentas.</t>
  </si>
  <si>
    <t>Identificar y recopilar las experiencias exitosas y buenas prácticas en la organización y realización de espacios de diálogo para la rendición de cuentas dentro del establecimiento educativo.
Documentar detalladamente cada buena práctica, incluyendo la metodología utilizada, los resultados obtenidos, los aprendizajes adquiridos y cualquier otro aspecto relevante.
Verificar la validez y relevancia de las buenas prácticas documentadas mediante la retroalimentación de los participantes y otras partes interesadas.</t>
  </si>
  <si>
    <t>Designar un equipo encargado de llevar a cabo el proceso de documentación y sistematización de las buenas prácticas en espacios de diálogo para la rendición de cuentas.
Asignar personal con experiencia en gestión de proyectos, documentación y análisis de datos para asegurar la calidad y efectividad del trabajo.</t>
  </si>
  <si>
    <t>Rector ,Coordinador, Lideres de equipo de Gestion ,orientador</t>
  </si>
  <si>
    <t>Capacitar al equipo de trabajo sobre rendición de cuentas.</t>
  </si>
  <si>
    <t>Número de capacitaciones realizadas.</t>
  </si>
  <si>
    <t>Organizar sesiones de capacitación con expertos en rendición de cuentas.</t>
  </si>
  <si>
    <t>Material didáctico, espacio para la capacitación.</t>
  </si>
  <si>
    <t>Coordinador de transparencia y directivos.</t>
  </si>
  <si>
    <t>Identificar fortalezas y debilidades del establecimiento en rendición de cuentas.</t>
  </si>
  <si>
    <t>Informe de diagnóstico elaborado.</t>
  </si>
  <si>
    <t>Aplicar encuestas y focus group para evaluar el proceso anterior.</t>
  </si>
  <si>
    <t>Formatos de evaluación, software de análisis.</t>
  </si>
  <si>
    <t>Equipo de calidad institucional.</t>
  </si>
  <si>
    <t>Identificar necesidades de información de los grupos de valor.</t>
  </si>
  <si>
    <t>Informe de necesidades de información.</t>
  </si>
  <si>
    <t>Realizar reuniones con representantes de los grupos de valor.</t>
  </si>
  <si>
    <t>Material de consulta, personal facilitador.</t>
  </si>
  <si>
    <t>Equipo de gestión social.</t>
  </si>
  <si>
    <t>Socializar diagnóstico de rendición de cuentas en la institución.</t>
  </si>
  <si>
    <t>Actas y registros de socialización.</t>
  </si>
  <si>
    <t>Realizar reuniones con personal docente, administrativo y comunidad educativa.</t>
  </si>
  <si>
    <t>Espacios de socialización, material de presentación.</t>
  </si>
  <si>
    <t>Coordinador de transparencia.</t>
  </si>
  <si>
    <t>Establecer mecanismos de interlocución para la rendición de cuentas.</t>
  </si>
  <si>
    <t>Número de mecanismos implementados.</t>
  </si>
  <si>
    <t>Diseñar foros, mesas de diálogo y encuestas en línea.</t>
  </si>
  <si>
    <t>Plataformas virtuales, logística.</t>
  </si>
  <si>
    <t>Equipo TIC y comunicación.</t>
  </si>
  <si>
    <t>Conformar y capacitar un equipo de trabajo para liderar el proceso de rendición de cuentas.</t>
  </si>
  <si>
    <t>Número de integrantes del equipo conformado y capacitado.</t>
  </si>
  <si>
    <t>Desarrollar talleres de formación en rendición de cuentas.</t>
  </si>
  <si>
    <t>Material de capacitación, plataformas de reunión.</t>
  </si>
  <si>
    <t>Coordinador de gestión, equipo directivo.</t>
  </si>
  <si>
    <t>Asociar las metas y actividades del PMI con los derechos garantizados.</t>
  </si>
  <si>
    <t>% de metas del PMI asociadas a derechos.</t>
  </si>
  <si>
    <t>Crear matriz de relación entre PMI y derechos.</t>
  </si>
  <si>
    <t>Documentos del PMI, asesoría experta.</t>
  </si>
  <si>
    <t>Coordinador de calidad, equipo directivo.</t>
  </si>
  <si>
    <t>Identificar espacios y mecanismos para la rendición de cuentas.</t>
  </si>
  <si>
    <t>Número de espacios identificados.</t>
  </si>
  <si>
    <t>Mapeo y diagnóstico de espacios institucionales existentes.</t>
  </si>
  <si>
    <t>Personal técnico, documentos de planeación.</t>
  </si>
  <si>
    <t>Coordinador de participación, equipo directivo.</t>
  </si>
  <si>
    <t>Definir espacios de diálogo para la rendición de cuentas.</t>
  </si>
  <si>
    <t>Número de espacios de diálogo definidos.</t>
  </si>
  <si>
    <t>Consulta a la comunidad educativa y análisis de necesidades.</t>
  </si>
  <si>
    <t>Encuestas, reuniones, plataformas digitales.</t>
  </si>
  <si>
    <t>Equipo de gestión, docentes.</t>
  </si>
  <si>
    <t>Clasificar interlocutores de los espacios de diálogo.</t>
  </si>
  <si>
    <t>Listado de interlocutores clasificados.</t>
  </si>
  <si>
    <t>Segmentación de actores clave y validación.</t>
  </si>
  <si>
    <t>Base de datos de actores.</t>
  </si>
  <si>
    <t>Formular objetivos, metas e indicadores de la estrategia.</t>
  </si>
  <si>
    <t>Estrategia formulada y aprobada.</t>
  </si>
  <si>
    <t>Análisis de contexto y definición de lineamientos.</t>
  </si>
  <si>
    <t>Reuniones de trabajo, documentos guía.</t>
  </si>
  <si>
    <t>Comité de planeación.Clasificar interlocutores de los espacios de diálogo.</t>
  </si>
  <si>
    <t>Definir actividades para cada etapa de la estrategia.</t>
  </si>
  <si>
    <t>Plan de actividades definido.</t>
  </si>
  <si>
    <t>Elaboración de cronograma detallado.</t>
  </si>
  <si>
    <t>Software de gestión, reuniones estratégicas.</t>
  </si>
  <si>
    <t>Equipo de planeación.</t>
  </si>
  <si>
    <t>Definir presupuesto para las actividades.</t>
  </si>
  <si>
    <t>% del presupuesto asignado a rendición de cuentas.</t>
  </si>
  <si>
    <t>Revisión de costos y ajustes financieros.</t>
  </si>
  <si>
    <t>Recursos financieros, asesoría contable.</t>
  </si>
  <si>
    <t>Administrador financiero.</t>
  </si>
  <si>
    <t>Establecer canales y mecanismos virtuales.</t>
  </si>
  <si>
    <t>Número de canales activados.</t>
  </si>
  <si>
    <t>Implementación de herramientas tecnológicas.</t>
  </si>
  <si>
    <t>Plataformas virtuales, soporte técnico.</t>
  </si>
  <si>
    <t>Equipo de TIC, coordinadores.</t>
  </si>
  <si>
    <t>Plan de comunicaciones definido.</t>
  </si>
  <si>
    <t>Creación de estrategias de comunicación y difusión.</t>
  </si>
  <si>
    <t>Material gráfico, redes sociales, medios locales.</t>
  </si>
  <si>
    <t>Coordinador de comunicaciones.</t>
  </si>
  <si>
    <t>Estandarizar formatos internos de reporte.</t>
  </si>
  <si>
    <t>Formato de reporte estandarizado y aplicado.</t>
  </si>
  <si>
    <t>Diseño y validación de formatos internos.</t>
  </si>
  <si>
    <t>Software de gestión documental.</t>
  </si>
  <si>
    <t>Equipo administrativo.</t>
  </si>
  <si>
    <t>Preparar información presupuestal verificando su calidad.</t>
  </si>
  <si>
    <t>Información presupuestal preparada y validada.</t>
  </si>
  <si>
    <t>Revisión y consolidación de datos financieros.</t>
  </si>
  <si>
    <t>Reportes financieros.</t>
  </si>
  <si>
    <t>Preparar información basada en temas priorizados.</t>
  </si>
  <si>
    <t>Temas priorizados con información consolidada.</t>
  </si>
  <si>
    <t>Análisis de consulta comunitaria y elaboración de informes.</t>
  </si>
  <si>
    <t>Encuestas, foros comunitarios.</t>
  </si>
  <si>
    <t>Comité de planeación.</t>
  </si>
  <si>
    <t>Preparar información sobre cumplimiento de metas del PMI.</t>
  </si>
  <si>
    <t>% de metas cumplidas documentadas.</t>
  </si>
  <si>
    <t>Evaluación y consolidación de indicadores.</t>
  </si>
  <si>
    <t>Reportes del PMI.</t>
  </si>
  <si>
    <t>Coordinador de calidad.</t>
  </si>
  <si>
    <t>Preparar información sobre áreas de gestión.</t>
  </si>
  <si>
    <t>Informe de gestión elaborado.</t>
  </si>
  <si>
    <t>Revisión y consolidación de resultados de gestión.</t>
  </si>
  <si>
    <t>Reportes de áreas de gestión.</t>
  </si>
  <si>
    <t>Equipo directivo.</t>
  </si>
  <si>
    <t>Preparar información sobre procesos de contratación.</t>
  </si>
  <si>
    <t>Informe de contratación elaborado.</t>
  </si>
  <si>
    <t>Análisis y consolidación de procesos contractuales.</t>
  </si>
  <si>
    <t>Base de datos de contratación.</t>
  </si>
  <si>
    <t>Preparar información sobre acciones de mejoramiento.</t>
  </si>
  <si>
    <t>Número de acciones de mejora documentadas.</t>
  </si>
  <si>
    <t>Revisión de planes de mejora y seguimiento a implementación.</t>
  </si>
  <si>
    <t>Informes de evaluación institucional.</t>
  </si>
  <si>
    <t>Actualizar información en la plataforma Enjambre.</t>
  </si>
  <si>
    <t>Información actualizada en la plataforma.</t>
  </si>
  <si>
    <t>Subida de informes y evidencias.</t>
  </si>
  <si>
    <t>Plataforma Enjambre.</t>
  </si>
  <si>
    <t>Coordinador de TIC.</t>
  </si>
  <si>
    <t>Difundir informes de rendición de cuentas.</t>
  </si>
  <si>
    <t>Número de medios utilizados para difusión.</t>
  </si>
  <si>
    <t>Publicación en medios impresos y digitales.</t>
  </si>
  <si>
    <t>Redes sociales, emisoras, carteleras.</t>
  </si>
  <si>
    <t>Realizar reuniones de capacitación y convocatoria.</t>
  </si>
  <si>
    <t>Número de reuniones realizadas.</t>
  </si>
  <si>
    <t>Organización de talleres y reuniones informativas.</t>
  </si>
  <si>
    <t>Salas de reuniones, material de capacitación.</t>
  </si>
  <si>
    <t>Coordinador de capacitación.</t>
  </si>
  <si>
    <t>Evaluar la estrategia de rendición de cuentas.</t>
  </si>
  <si>
    <t>Informe de evaluación elaborado.</t>
  </si>
  <si>
    <t>Aplicación de encuestas y análisis de resultados.</t>
  </si>
  <si>
    <t>Encuestas, entrevistas.</t>
  </si>
  <si>
    <t>Equipo de evaluación.</t>
  </si>
  <si>
    <t>Formular planes de mejoramiento basados en la rendición de cuentas.</t>
  </si>
  <si>
    <t>Número de planes de mejoramiento formulados.</t>
  </si>
  <si>
    <t>Revisión de observaciones y consolidación de propuestas.</t>
  </si>
  <si>
    <t>Reportes ciudadanos, actas de reuniones.</t>
  </si>
  <si>
    <t>Publicar resultados y observaciones de la rendición de cuentas.</t>
  </si>
  <si>
    <t>Número de publicaciones realizadas.</t>
  </si>
  <si>
    <t>Clasificación y publicación de observaciones ciudadanas.</t>
  </si>
  <si>
    <t>Plataforma digital, redes sociales.</t>
  </si>
  <si>
    <t>Definir la metodología para los espacios de diálogo en la rendición de cuentas</t>
  </si>
  <si>
    <t>Documento de metodología aprobado</t>
  </si>
  <si>
    <t>Ajustar metodología según experiencias previas y buenas prácticas</t>
  </si>
  <si>
    <t>Equipo de gestión, materiales de consulta</t>
  </si>
  <si>
    <t>Directivos institucionales</t>
  </si>
  <si>
    <t>Convocar a la comunidad educativa y grupos de interés a la rendición de cuentas</t>
  </si>
  <si>
    <t>Número de convocatorias realizadas</t>
  </si>
  <si>
    <t>Implementar estrategias de comunicación efectivas y diversificadas</t>
  </si>
  <si>
    <t>Carteleras, radio, televisión, prensa</t>
  </si>
  <si>
    <t>Equipo de comunicación</t>
  </si>
  <si>
    <t>Capacitar a líderes y docentes para la convocatoria a los espacios de diálogo</t>
  </si>
  <si>
    <t>Número de reuniones de capacitación realizadas</t>
  </si>
  <si>
    <t>Diseñar talleres prácticos sobre convocatoria y participación</t>
  </si>
  <si>
    <t>Materiales de capacitación, instructores</t>
  </si>
  <si>
    <t>Coordinadores académicos</t>
  </si>
  <si>
    <t>Convocar a la comunidad educativa mediante medios electrónicos</t>
  </si>
  <si>
    <t>Alcance de publicaciones en redes sociales</t>
  </si>
  <si>
    <t>Diseñar estrategias de contenido digital atractivo</t>
  </si>
  <si>
    <t>Redes sociales, plataformas digitales</t>
  </si>
  <si>
    <t>Equipo de TIC</t>
  </si>
  <si>
    <t>Publicar convocatoria con 30 días de anticipación</t>
  </si>
  <si>
    <t>Fecha de publicación de la convocatoria</t>
  </si>
  <si>
    <t>Automatizar el proceso de publicación</t>
  </si>
  <si>
    <t>Sistema de programación de publicaciones</t>
  </si>
  <si>
    <t>Asegurar el acceso previo a la información relevante</t>
  </si>
  <si>
    <t>Número de documentos compartidos</t>
  </si>
  <si>
    <t>Crear repositorios digitales de acceso público</t>
  </si>
  <si>
    <t>Plataforma educativa, archivos digitales</t>
  </si>
  <si>
    <t>Coordinadores de áreas</t>
  </si>
  <si>
    <t>Implementar canales virtuales de diálogo</t>
  </si>
  <si>
    <t>Número de interacciones en canales virtuales</t>
  </si>
  <si>
    <t>Optimizar foros y webinars de participación</t>
  </si>
  <si>
    <t>Plataformas de videoconferencia</t>
  </si>
  <si>
    <t>Equipo TIC</t>
  </si>
  <si>
    <t>Diseñar metodología de diálogo para cada evento</t>
  </si>
  <si>
    <t>Documento metodológico publicado</t>
  </si>
  <si>
    <t>Incluir herramientas de participación activa</t>
  </si>
  <si>
    <t>Encuestas, foros interactivos</t>
  </si>
  <si>
    <t>Directivos y equipo de gestión</t>
  </si>
  <si>
    <t>Publicar cronograma para inscripción de propuestas 10 días antes</t>
  </si>
  <si>
    <t>Fecha de publicación del cronograma</t>
  </si>
  <si>
    <t>Establecer canales accesibles para inscripción</t>
  </si>
  <si>
    <t>Página web, correo institucional</t>
  </si>
  <si>
    <t>Recibir y analizar propuestas de participación</t>
  </si>
  <si>
    <t>Número de propuestas recibidas y analizadas</t>
  </si>
  <si>
    <t>Diseñar un protocolo para recepción y evaluación</t>
  </si>
  <si>
    <t>Formatos de evaluación</t>
  </si>
  <si>
    <t>Otorgar espacios de participación a la comunidad educativa</t>
  </si>
  <si>
    <t>Número de participantes activos</t>
  </si>
  <si>
    <t>Promover la inclusión en los espacios de diálogo</t>
  </si>
  <si>
    <t>Salas de reunión, plataformas digitales</t>
  </si>
  <si>
    <t>Directivos</t>
  </si>
  <si>
    <t>Realizar eventos de diálogo para la rendición de cuentas</t>
  </si>
  <si>
    <t>Número de eventos ejecutados</t>
  </si>
  <si>
    <t>Mejorar la logística de los eventos</t>
  </si>
  <si>
    <t>Salones, tecnología audiovisual</t>
  </si>
  <si>
    <t>Organizadores de eventos</t>
  </si>
  <si>
    <t>Registrar asistencia de participantes</t>
  </si>
  <si>
    <t>Número de asistentes registrados</t>
  </si>
  <si>
    <t>Usar herramientas digitales de registro</t>
  </si>
  <si>
    <t>Formatos digitales, hojas de asistencia</t>
  </si>
  <si>
    <t>Equipo de gestión</t>
  </si>
  <si>
    <t>Diligenciar formato interno de reporte de resultados</t>
  </si>
  <si>
    <t>Formatos completados</t>
  </si>
  <si>
    <t>Sistematizar la recopilación de información</t>
  </si>
  <si>
    <t>Sistemas de gestión de documentos</t>
  </si>
  <si>
    <t>Administración institucional</t>
  </si>
  <si>
    <t>Publicar informe ejecutivo en la plataforma enjambre</t>
  </si>
  <si>
    <t>Fecha de publicación del informe</t>
  </si>
  <si>
    <t>Automatizar la publicación de resultados</t>
  </si>
  <si>
    <t>Plataforma digital</t>
  </si>
  <si>
    <t>Responder preguntas de la ciudadanía en 15 días</t>
  </si>
  <si>
    <t>Número de respuestas emitidas</t>
  </si>
  <si>
    <t>Establecer un equipo de respuesta rápida</t>
  </si>
  <si>
    <t>Plataforma web, correo institucional</t>
  </si>
  <si>
    <t>Equipo de atención</t>
  </si>
  <si>
    <t>Aplicar evaluación de la estrategia de rendición de cuentas</t>
  </si>
  <si>
    <t>Número de encuestas aplicadas</t>
  </si>
  <si>
    <t>Optimizar herramientas de recolección de datos</t>
  </si>
  <si>
    <t>Encuestas digitales, entrevistas</t>
  </si>
  <si>
    <t>Coordinación de evaluación</t>
  </si>
  <si>
    <t>Analizar evaluaciones y recomendaciones</t>
  </si>
  <si>
    <t>Número de mejoras identificadas</t>
  </si>
  <si>
    <t>Implementar mesas de análisis</t>
  </si>
  <si>
    <t>Documentos de evaluación</t>
  </si>
  <si>
    <t>Analizar resultados de la estrategia de rendición de cuentas</t>
  </si>
  <si>
    <t>Informe de análisis publicado</t>
  </si>
  <si>
    <t>Comparar resultados con periódos anteriores</t>
  </si>
  <si>
    <t>Reportes estadísticos</t>
  </si>
  <si>
    <t>Formular planes de mejoramiento institucional</t>
  </si>
  <si>
    <t>Número de planes formulados</t>
  </si>
  <si>
    <t>Establecer seguimiento a las propuestas recibidas</t>
  </si>
  <si>
    <t>Actas de reunión, documentos oficiales</t>
  </si>
  <si>
    <t>Equipo directivo</t>
  </si>
  <si>
    <t>Publicar resultados de la rendición de cuentas</t>
  </si>
  <si>
    <t>Fecha de publicación</t>
  </si>
  <si>
    <t>Organizar la información en categorías claras</t>
  </si>
  <si>
    <t>Plataforma digital, medios impresos</t>
  </si>
  <si>
    <t>Recopilar recomendaciones y sugerencias para futuras capacitaciones</t>
  </si>
  <si>
    <t>Número de sugerencias recopiladas</t>
  </si>
  <si>
    <t>Crear un canal de recepción permanente</t>
  </si>
  <si>
    <t>Formularios digitales, buzones de sugerencias</t>
  </si>
  <si>
    <t>Equipo de formación</t>
  </si>
  <si>
    <t>Fomentar la inclusion y colaboracion activa de toda la comunidad educativa en la toma de desiciones y la mejora continua de la institucion educativa,promoviendo un ambiente de corresponsabilidad y empoderamiento  que garantice el cumplimiento de los valores y objetivos institucionales .</t>
  </si>
  <si>
    <t>Fortalecer el compromiso y la participación activa de toda la comunidad educativa en la gestión y mejora de la Institución Educativa Petrolea, promoviendo la corresponsabilidad y el trabajo colaborativo para garantizar un ambiente inclusivo, equitativo y de calidad que favorezca el desarrollo integral de los estudiantes.</t>
  </si>
  <si>
    <t>Lograr que el 90% de los miembros de la comunidad educativa (estudiantes, docentes, padres de familia y personal administrativo) participen activamente en las iniciativas de mejora o decisiones institucionales, promoviendo espacios de colaboración y retroalimentación continua que fortalezcan la identidad y el compromiso con la Institución Educativa Petrolea</t>
  </si>
  <si>
    <t>Porcentaje de mejora en la satisfacción de la comunidad educativa con respecto a su participación en la toma de decisiones y la gestión institucional, medido a través de encuestas anuales de percepción (con una meta de aumento del 15% en comparación con el año anterior). Este indicador reflejará el grado de involucramiento y la efectividad de las iniciativas de colaboración en la Institución Educativa Petrolea.</t>
  </si>
  <si>
    <t>Fortalecer los canales de comunicación y participación de la comunidad educativa, garantizando la inclusión de todos los miembros (estudiantes, docentes, padres de familia y personal administrativo) en las actividades de planificación y toma de decisiones institucionales.</t>
  </si>
  <si>
    <t>implementar espacios de formación y capacitación para los docentes y padres de familia, que fomenten la corresponsabilidad en el proceso educativo y promuevan el trabajo colaborativo en la mejora continua de la institución.</t>
  </si>
  <si>
    <t xml:space="preserve">Desarrollar e implementar proyectos colaborativos que involucren a estudiantes, docentes y familias, orientados a la mejora de la calidad educativa, con enfoque en la innovación, la sostenibilidad y el bienestar integral de la comunidad.
Desarrollar e implementar proyectos colaborativos que involucren a estudiantes, docentes y familias, orientados a la mejora de la calidad educativa, con enfoque en la innovación, la sostenibilidad y el bienestar integral de la comunidad.
</t>
  </si>
  <si>
    <t>Establecer mecanismos de retroalimentación y evaluación participativa que permitan medir el impacto de las acciones tomadas por la comunidad educativa, asegurando un proceso de mejora constante en la gestión institucional.</t>
  </si>
  <si>
    <t>Se logró una participación activa y reflexiva del equipo de trabajo, fortaleciendo el conocimiento sobre la rendición de cuentas y resaltando la importancia de socializar la información con la comunidad educativa. El alto grado de sensibilización logrado refleja el compromiso institucional hacia la transparencia y el acceso a la información.</t>
  </si>
  <si>
    <t>Se logró un análisis exhaustivo de las debilidades y fortalezas en el proceso de rendición de cuentas, identificando áreas clave que requieren fortalecimiento y aspectos positivos que contribuyen a la transparencia institucional. El equipo mostró compromiso al abordar los desafíos identificados y consolidar las buenas prácticas existentes. Se recomienda continuar con la implementación de estrategias que potencien las fortalezas y minimicen las debilidades para asegurar una rendición de cuentas efectiva y participativa.</t>
  </si>
  <si>
    <t>Se realizó un proceso efectivo de identificación de las necesidades de los grupos de valor en cuanto a la información disponible, así como de los canales de publicación y difusión utilizados. Se logró clasificar la información considerando la gestión realizada, los resultados obtenidos y el avance en la garantía de derechos, lo que permitió una organización clara y accesible de los datos. Se recomienda continuar fortaleciendo los mecanismos de participación comunitaria para asegurar que la información publicada responda adecuadamente a las expectativas y necesidades de la comunidad educativa.</t>
  </si>
  <si>
    <t>Se realizó de manera efectiva la socialización de los resultados del diagnóstico del proceso de rendición de cuentas institucional al interior del establecimiento educativo. Los miembros de la comunidad educativa participaron activamente en la reflexión sobre los hallazgos y demostraron interés en fortalecer los procesos de transparencia. Se recomienda continuar promoviendo estos espacios de diálogo abierto para consolidar el compromiso colectivo con la rendición de cuentas.</t>
  </si>
  <si>
    <t>Se lograron establecer de manera clara y estructurada los temas e informes pertinentes, así como los mecanismos de interlocución y retroalimentación necesarios para fortalecer la articulación en el proceso de rendición de cuentas. La implementación de estos mecanismos permitió una comunicación efectiva y el intercambio de ideas entre los actores involucrados. Se sugiere continuar promoviendo la participación activa de la comunidad educativa en los espacios de diálogo para garantizar una retroalimentación continua y enriquecedora.</t>
  </si>
  <si>
    <t>Se conformó y capacitó un equipo de trabajo comprometido y capacitado para liderar el proceso de planeación y ejecución de los ejercicios de rendición de cuentas. Los integrantes demostraron competencias adecuadas y disposición para coordinar las actividades relacionadas con la transparencia institucional. Se recomienda continuar fortaleciendo las capacidades del equipo a través de formación continua y promover el trabajo colaborativo para asegurar la sostenibilidad del proceso.</t>
  </si>
  <si>
    <t>Se avanzó de manera significativa en la construcción de la estrategia de rendición de cuentas mediante la identificación de espacios de diálogo efectivos, donde la entidad puede presentar su gestión de manera clara y accesible. Además, se logró asociar las metas y actividades formuladas en el Plan de Mejoramiento Institucional (PMI) con los derechos garantizados a través de la gestión institucional, fortaleciendo así la articulación entre la planificación y la transparencia. Se recomienda continuar promoviendo la participación activa de la comunidad en estos espacios de diálogo para consolidar una rendición de cuentas inclusiva y efectiva.</t>
  </si>
  <si>
    <t>Se realizó una identificación exhaustiva de los espacios y mecanismos institucionales permanentes que pueden ser utilizados como ejercicios de diálogo para la rendición de cuentas, tales como mesas de trabajo, foros y reuniones. Esto permitió reconocer oportunidades estratégicas para fortalecer la transparencia y el intercambio de información con la comunidad educativa. Se recomienda consolidar estos espacios como instancias permanentes de participación y retroalimentación, asegurando una comunicación continua y efectiva.</t>
  </si>
  <si>
    <t>Se definieron de manera adecuada los espacios de diálogo para la rendición de cuentas del establecimiento educativo, teniendo en cuenta el diagnóstico realizado y la priorización de programas, proyectos y servicios. Esto permitió establecer puntos de encuentro efectivos que facilitan la comunicación abierta y transparente con la comunidad educativa. Se recomienda continuar fortaleciendo estos espacios y promover la participación activa de todos los actores involucrados para garantizar una rendición de cuentas constante y significativa.</t>
  </si>
  <si>
    <t>Se realizó una definición clara y estratégica de los espacios de diálogo presencial para la rendición de cuentas, así como de los mecanismos virtuales complementarios en temas específicos de interés. Esta articulación permite garantizar la accesibilidad y la participación activa de la comunidad educativa, aprovechando tanto los encuentros presenciales como las herramientas digitales para fortalecer la transparencia institucional. Se recomienda mantener una evaluación continua de la efectividad de estos espacios y realizar ajustes según las necesidades detectadas.</t>
  </si>
  <si>
    <t>Se llevó a cabo la clasificación de los interlocutores que participarán en los espacios de diálogo para la rendición de cuentas, verificando que estén incluidos en al menos una de las actividades e instancias previamente identificadas. Este proceso permitió asegurar una representación equilibrada y diversa de los actores clave, fomentando un diálogo inclusivo y transparente. Se recomienda continuar revisando periódicamente la composición de los interlocutores para garantizar que todos los grupos de interés estén adecuadamente representados.</t>
  </si>
  <si>
    <t>Se formularon de manera clara y precisa los objetivos, metas e indicadores de la estrategia de rendición de cuentas, alineándolos con las necesidades institucionales y los compromisos de transparencia. Estos elementos permiten medir el avance y el impacto de las acciones emprendidas, facilitando un seguimiento continuo y una evaluación objetiva del proceso. Se recomienda realizar revisiones periódicas para ajustar los indicadores según los resultados obtenidos y las nuevas prioridades identificadas.</t>
  </si>
  <si>
    <t>Se definieron de manera estructurada y coherente las actividades necesarias para el desarrollo de cada una de las etapas de la estrategia de rendición de cuentas, garantizando una planificación clara y orientada a los resultados. Esto permite contar con un enfoque organizado que facilita la implementación efectiva del ejercicio de rendición de cuentas, promoviendo la transparencia y el acceso a la información. Se sugiere continuar monitoreando el cumplimiento de cada etapa y realizar los ajustes pertinentes para optimizar el proceso.</t>
  </si>
  <si>
    <t>Se definió de manera clara y detallada el presupuesto asociado a las actividades que se implementarán en el establecimiento educativo para llevar a cabo los ejercicios de rendición de cuentas. Esta planificación financiera permite garantizar la disponibilidad de recursos necesarios para ejecutar cada fase del proceso con transparencia y eficiencia. Se recomienda realizar un seguimiento continuo del uso de los recursos y ajustar el presupuesto cuando sea necesario para optimizar el impacto de las actividades realizadas.</t>
  </si>
  <si>
    <t>Se estableció un cronograma de ejecución claro y detallado para las actividades de diálogo de los ejercicios de rendición de cuentas, diferenciando de manera precisa los espacios dedicados a la gestión general del establecimiento educativo y aquellos enfocados en temas priorizados. Esto permite una organización efectiva y garantiza la participación activa de los actores involucrados en cada ámbito de diálogo. Se sugiere mantener una evaluación continua del cumplimiento del cronograma para asegurar el desarrollo oportuno de las actividades planificadas.</t>
  </si>
  <si>
    <t>Se establecieron de manera adecuada los canales y mecanismos virtuales que complementarán las acciones de diálogo definidas, tanto para temas específicos como para temas generales. Esta estrategia facilita el acceso a la información y promueve la participación activa de la comunidad educativa a través de medios digitales. Los mecanismos virtuales permiten ampliar la cobertura y asegurar la inclusión de diversos actores en el proceso de rendición de cuentas. Se recomienda evaluar periódicamente la efectividad de estos canales para garantizar su accesibilidad y pertinencia.</t>
  </si>
  <si>
    <t>Se definieron de manera clara y precisa los roles y responsabilidades de las diferentes áreas del establecimiento educativo en materia de rendición de cuentas. Esta distribución permite una organización eficiente de las tareas y asegura la participación activa de cada dependencia en el cumplimiento de los objetivos establecidos. La claridad en las funciones asignadas contribuye a fortalecer la transparencia y la responsabilidad institucional. Se recomienda realizar un seguimiento continuo para verificar el adecuado cumplimiento de los roles asignados y ajustar cuando sea necesario.</t>
  </si>
  <si>
    <t>Se definió de manera adecuada el componente de comunicaciones para la estrategia de rendición de cuentas, estableciendo mecanismos claros y efectivos para la difusión de información hacia la comunidad educativa y otros actores clave. Este componente garantiza que los resultados, avances y acciones realizadas se transmitan de manera oportuna y comprensible, fomentando la transparencia y el acceso a la información. Se recomienda evaluar periódicamente la efectividad de las estrategias comunicativas implementadas para asegurar su pertinencia y alcance.</t>
  </si>
  <si>
    <t>Se logró estandarizar los formatos internos de reporte de las actividades de rendición de cuentas que se llevarán a cabo en todas las sedes del establecimiento educativo. Los formatos incluyen los elementos mínimos requeridos: actividades realizadas, grupos de valor involucrados, aportes, resultados, observaciones, propuestas y recomendaciones ciudadanas. Esta estandarización facilita la recopilación y el análisis homogéneo de la información, promoviendo la transparencia y el acceso a datos precisos. Se recomienda capacitar al personal en el uso adecuado de estos formatos para garantizar su correcta aplicación y el adecuado registro de la información.</t>
  </si>
  <si>
    <t>Se realizó la preparación de la información de carácter presupuestal, verificando rigurosamente la calidad y precisión de los datos presentados. Este proceso garantizó que la información estuviera actualizada, clara y accesible para su socialización en los espacios de diálogo de rendición de cuentas. La calidad de los datos permite una comprensión efectiva por parte de la comunidad educativa y demás actores involucrados. Se recomienda continuar con prácticas de validación continua para asegurar la confiabilidad de la información presupuestal presentada.</t>
  </si>
  <si>
    <t>Se preparó la información de manera organizada y precisa, teniendo en cuenta los temas de interés priorizados por la comunidad educativa a partir de la consulta realizada. Esto permitió garantizar que la información generada respondiera a las expectativas y necesidades expresadas por los diferentes actores, fomentando así un proceso de rendición de cuentas más participativo y relevante. Se recomienda continuar fortaleciendo los mecanismos de consulta para asegurar que los temas abordados sigan siendo de interés prioritario para la comunidad.</t>
  </si>
  <si>
    <t>Se preparó la información referente al cumplimiento de las metas establecidas en el Plan de Mejoramiento Institucional (PMI), acompañada de sus respectivos indicadores, verificando la calidad y precisión de los datos recopilados. Este proceso permitió garantizar la presentación de información clara y confiable, facilitando la evaluación del avance en los compromisos asumidos. Se recomienda continuar con la verificación periódica de los datos para asegurar su validez y pertinencia en el proceso de rendición de cuentas.</t>
  </si>
  <si>
    <t>Se preparó de manera adecuada la información relacionada con las áreas de gestión, incluyendo informes, metas e indicadores, realizando una verificación rigurosa de la calidad de los datos presentados. Esto permitió asegurar la claridad, precisión y confiabilidad de la información, favoreciendo la transparencia en el proceso de rendición de cuentas. Se recomienda continuar fortaleciendo los procesos de recolección y validación de datos para mantener altos estándares de calidad en la documentación presentada.</t>
  </si>
  <si>
    <t>Se preparó la información referente a los procesos contractuales y la gestión contractual, verificando exhaustivamente la calidad de los datos y asegurando la inclusión de información sobre los beneficiados. Esto permitió contar con documentación clara, precisa y confiable, lo que favorece la transparencia en la rendición de cuentas. Se recomienda continuar realizando revisiones periódicas para garantizar la actualización y precisión de la información presentada, fortaleciendo así la confianza de la comunidad educativa en los procesos de contratación.</t>
  </si>
  <si>
    <t>Se preparó la información relacionada con las acciones de mejoramiento de la entidad, específicamente los planes de mejora asociados a la gestión realizada, verificando rigurosamente la calidad de los datos recopilados. Esto permitió garantizar la precisión y coherencia de la información presentada, fortaleciendo la transparencia y facilitando la toma de decisiones informadas. Se recomienda continuar monitoreando el cumplimiento de los planes de mejora y actualizar la información periódicamente para asegurar su pertinencia y validez en el proceso de rendición de cuentas.</t>
  </si>
  <si>
    <t>Se preparó la información referente a la gestión realizada frente a los temas recurrentes de las peticiones, quejas, reclamos o denuncias recibidas por el establecimiento educativo, verificando la calidad y precisión de los datos recopilados. Esta documentación permite dar cuenta de las acciones emprendidas para atender y resolver las inquietudes de la comunidad educativa, promoviendo la transparencia y la confianza en la gestión institucional. Se recomienda continuar fortaleciendo los mecanismos de recepción y respuesta para garantizar una atención oportuna y efectiva a las inquietudes ciudadanas.</t>
  </si>
  <si>
    <t>Se actualizó de manera oportuna y completa la información en la plataforma Enjambre, garantizando la disponibilidad de datos actualizados para la comunidad educativa y demás actores interesados. Esta acción fortalece la transparencia institucional al facilitar el acceso a información relevante sobre la gestión realizada. Se recomienda realizar un monitoreo continuo de la plataforma para asegurar la vigencia y la precisión de los contenidos publicados, promoviendo una comunicación efectiva y abierta.</t>
  </si>
  <si>
    <t xml:space="preserve">Se actualizaron los canales de comunicación diferentes a la página web, incorporando la información preparada por la entidad conforme a lo estipulado en el cronograma previamente elaborado. Esta acción garantiza la difusión oportuna y adecuada de los contenidos, fortaleciendo el acceso a la información por parte de la comunidad educativa y demás actores interesados. Se recomienda realizar verificaciones periódicas para asegurar la pertinencia y actualización continua de los contenidos en cada canal utilizado.
</t>
  </si>
  <si>
    <t>Se realizó una difusión masiva de los informes de rendición de cuentas a través de diversos espacios de comunicación, como medios impresos y emisoras locales, garantizando el acceso amplio y equitativo a la información por parte de la comunidad educativa y la ciudadanía en general. Esta estrategia permitió fortalecer la transparencia y fomentar la participación activa de los actores involucrados. Se recomienda evaluar el alcance y la efectividad de cada medio utilizado para optimizar futuras acciones de difusión.</t>
  </si>
  <si>
    <t>Se realizó la identificación de la participación de los grupos de valor en los ejercicios de rendición de cuentas de la vigencia anterior, verificando si todos estuvieron adecuadamente involucrados. Este análisis permitió reconocer oportunidades de mejora en la inclusión de actores clave y garantizar que en los próximos ejercicios se promueva una mayor representatividad y participación activa de toda la comunidad educativa y otros grupos de interés. Se recomienda continuar fortaleciendo los mecanismos de convocatoria y participación para asegurar una cobertura completa y equilibrada.</t>
  </si>
  <si>
    <t>Se definieron y organizaron los espacios de diálogo de manera efectiva, teniendo en cuenta los grupos de interés y los temas priorizados, lo que permitió garantizar la pertinencia y focalización de las conversaciones. Esta planificación asegura que cada grupo cuente con un espacio adecuado para expresar sus inquietudes y recibir información relevante, promoviendo la transparencia y el intercambio constructivo. Se recomienda continuar evaluando la efectividad de estos espacios para optimizar la participación y el impacto de los diálogos realizados.</t>
  </si>
  <si>
    <t>Se definió de manera clara y estructurada la metodología que empleará el establecimiento educativo en los espacios de diálogo previamente establecidos para la ejecución de la estrategia de rendición de cuentas. Esta metodología garantiza un enfoque participativo y ordenado, promoviendo el intercambio efectivo de información y la retroalimentación de los actores involucrados. Se recomienda monitorear la aplicación de la metodología en cada espacio de diálogo para asegurar su eficacia y realizar los ajustes necesarios que optimicen los resultados obtenidos.</t>
  </si>
  <si>
    <t>Se realizó la convocatoria a la comunidad educativa, ciudadanos y grupos de interés a través de medios tradicionales como carteleras institucionales, radio, televisión, prensa y perifoneo, de acuerdo con los espacios de rendición de cuentas previamente definidos. Esta estrategia de difusión permitió alcanzar una amplia cobertura y garantizar la participación activa de los diferentes actores en los espacios de diálogo. Se recomienda continuar diversificando los canales de convocatoria para asegurar la inclusión de todos los sectores y maximizar la asistencia a los eventos programados.</t>
  </si>
  <si>
    <t>Se llevaron a cabo reuniones preparatorias y acciones de capacitación con los líderes de área de gestión y docentes, con el propósito de formular y ejecutar mecanismos efectivos de convocatoria a los espacios de diálogo. Estas actividades fortalecieron las competencias del personal encargado, promoviendo una adecuada planificación y organización de los procesos de convocatoria. Se recomienda continuar realizando capacitaciones periódicas para garantizar la actualización de estrategias y el compromiso continuo del equipo de trabajo.</t>
  </si>
  <si>
    <t>Se realizó la convocatoria a la comunidad educativa, ciudadanos y grupos de interés a través de medios electrónicos como Facebook, Twitter, Instagram y WhatsApp, de acuerdo con los espacios de rendición de cuentas previamente definidos. Esta estrategia permitió aprovechar el alcance y la inmediatez de las plataformas digitales, fomentando la participación activa de diversos actores. Se recomienda monitorear el impacto de cada medio utilizado para optimizar futuras convocatorias y garantizar una comunicación efectiva.</t>
  </si>
  <si>
    <t>Se efectuó la publicación de la convocatoria y/o invitación a la rendición de cuentas con 30 días de anticipación, cumpliendo con los plazos establecidos y garantizando el tiempo necesario para que la comunidad educativa, ciudadanos y grupos de interés pudieran organizar su participación. Esta medida contribuyó a fomentar la asistencia y el involucramiento activo en los espacios de diálogo. Se recomienda continuar con esta práctica en futuras convocatorias y complementar con recordatorios cercanos a la fecha del evento para asegurar una mayor participación.</t>
  </si>
  <si>
    <t>Se aseguró el suministro y acceso oportuno a la información relevante de manera previa a la comunidad educativa, ciudadanos y grupos de valor convocados, respecto a los temas que se tratarían en los ejercicios de rendición de cuentas definidos. Esta estrategia permitió a los participantes contar con los insumos necesarios para prepararse adecuadamente y participar de manera informada en los espacios de diálogo. Se recomienda continuar fortaleciendo los mecanismos de difusión anticipada para garantizar un acceso efectivo y transparente a la información.</t>
  </si>
  <si>
    <t>Se implementaron de manera efectiva los canales y mecanismos virtuales que complementaron las acciones de diálogo definidas para la rendición de cuentas, tanto en temas específicos como en temas generales. Esta estrategia permitió ampliar la cobertura y facilitar la participación de diferentes actores, garantizando el acceso a la información de manera ágil y oportuna. Se recomienda monitorear constantemente el funcionamiento y alcance de estos canales para optimizar su uso en futuros procesos de rendición de cuentas.</t>
  </si>
  <si>
    <t>Se diseñó una metodología de diálogo específica para cada evento de rendición de cuentas, garantizando la intervención activa de la comunidad educativa, ciudadanos y grupos de interés. Esta metodología promovió la participación abierta, el intercambio de ideas y la presentación de propuestas de mejora en la gestión institucional. Se logró consolidar un espacio de reflexión y construcción conjunta, fortaleciendo la transparencia y la corresponsabilidad en el proceso. Se recomienda continuar ajustando la metodología según las necesidades y contextos específicos de cada evento.</t>
  </si>
  <si>
    <t>Se publicó oportunamente el cronograma para la inscripción de propuestas por parte de la comunidad educativa, ciudadanos y grupos de interés, cumpliendo con el plazo establecido de 10 días antes del evento. Esta acción permitió brindar claridad y oportunidad para que los actores interesados prepararan y presentaran sus aportes, fomentando la participación activa y la construcción colectiva en el proceso de rendición de cuentas. Se recomienda evaluar la efectividad de la convocatoria y considerar estrategias adicionales de difusión para maximizar la participación.</t>
  </si>
  <si>
    <t>Se recibieron y analizaron las propuestas presentadas por la comunidad educativa, ciudadanos y grupos de interés, garantizando un proceso abierto y participativo que permitió recoger valiosos aportes para el espacio de diálogo. Esta gestión fortaleció la transparencia y promovió la inclusión de diversas perspectivas en el proceso de rendición de cuentas. Se recomienda consolidar un mecanismo de retroalimentación que permita informar a los participantes sobre el uso y consideración de sus propuestas.</t>
  </si>
  <si>
    <t>Se otorgaron espacios de participación a la comunidad educativa, ciudadanos y grupos de interés, garantizando la inclusión y el diálogo abierto en el proceso de rendición de cuentas. Estos espacios permitieron la expresión de opiniones, sugerencias y propuestas, fortaleciendo la transparencia y el sentido de corresponsabilidad en la gestión institucional. Se recomienda continuar fomentando la participación activa y promover el uso de mecanismos que faciliten la intervención equitativa de todos los actores involucrados.</t>
  </si>
  <si>
    <t>Se realizaron los eventos de diálogo para la rendición de cuentas sobre los temas específicos y generales previamente definidos, garantizando la intervención activa de la comunidad educativa, la ciudadanía y los grupos de valor convocados. Durante los eventos, se promovió la evaluación participativa de la gestión y los resultados obtenidos, logrando un intercambio constructivo de opiniones y sugerencias. Se recomienda documentar los aportes realizados y dar seguimiento a las propuestas presentadas para fortalecer el proceso de transparencia y corresponsabilidad institucional.</t>
  </si>
  <si>
    <t>Se llevó a cabo el registro de asistencia de los participantes en los eventos de diálogo para la rendición de cuentas, garantizando el control y verificación de la participación de la comunidad educativa, ciudadanía y grupos de valor convocados. Esta medida permitió contar con un respaldo documental que evidencia la inclusión y el compromiso de los actores involucrados. Se recomienda continuar utilizando formatos claros y actualizados para el registro, así como resguardar adecuadamente la información recopilada.</t>
  </si>
  <si>
    <t>Se diligenció el formato interno de reporte de los resultados obtenidos en el ejercicio de rendición de cuentas, asegurando el registro completo y preciso de la información relevante. Este formato permitió documentar los logros alcanzados, las propuestas recibidas y las oportunidades de mejora identificadas. Se recomienda garantizar la revisión y validación de los datos consignados, así como almacenar los formatos de manera organizada para facilitar su consulta posterior.</t>
  </si>
  <si>
    <t>Se publicó el informe ejecutivo y las evidencias de la rendición de cuentas en la plataforma Enjambre, garantizando el acceso público a la información y promoviendo la transparencia en la gestión institucional. Esta acción permitió a la comunidad educativa, ciudadanos y grupos de valor consultar los resultados del proceso de rendición de cuentas de manera clara y oportuna. Se recomienda mantener actualizada la información en la plataforma y monitorear el acceso para asegurar la difusión efectiva.</t>
  </si>
  <si>
    <t>Se otorgaron respuestas escritas a las preguntas formuladas por los ciudadanos en el marco del proceso de rendición de cuentas, cumpliendo con el plazo establecido de quince días. Las respuestas fueron publicadas en la página web y en los medios de difusión oficiales del establecimiento educativo, garantizando el acceso a la información de manera clara y oportuna. Esta práctica fortalece la transparencia y la comunicación efectiva con la comunidad. Se recomienda continuar monitoreando el impacto de la publicación y asegurar la actualización periódica de la información.</t>
  </si>
  <si>
    <t>Se aplicó la evaluación de la estrategia de rendición de cuentas con el propósito de cuantificar el impacto de las acciones realizadas y generar información precisa y relevante para su divulgación a la ciudadanía. Este proceso permitió identificar fortalezas, oportunidades de mejora y el grado de cumplimiento de los objetivos planteados. Se recomienda continuar realizando evaluaciones periódicas para ajustar la estrategia según los resultados obtenidos y fortalecer la transparencia institucional.</t>
  </si>
  <si>
    <t>Se realizó el análisis de las evaluaciones, recomendaciones u objeciones recibidas durante los espacios de diálogo para la rendición de cuentas, identificando aspectos clave para el mejoramiento continuo de la gestión institucional. Este proceso permitió valorar las perspectivas de la comunidad educativa, ciudadanos y grupos de interés, integrando sus aportes en la toma de decisiones. Se recomienda documentar de manera clara los resultados del análisis y dar seguimiento a las acciones de mejora derivadas de las observaciones recibidas.</t>
  </si>
  <si>
    <t>Se llevó a cabo el análisis de los resultados obtenidos en la implementación de la estrategia de rendición de cuentas, consolidando la información proveniente de los formatos internos de reporte aportados por las áreas de gestión. El análisis permitió identificar el número de espacios de diálogo realizados, los grupos de valor involucrados, las fases del ciclo sobre las que se rindió cuentas y las evaluaciones y recomendaciones generadas en cada espacio. Esta información resultó fundamental para valorar el impacto de la estrategia y establecer acciones de mejora continua. Se recomienda mantener actualizados los registros y fortalecer la sistematización de los resultados obtenidos.</t>
  </si>
  <si>
    <t>Se formularon planes de mejoramiento a la gestión institucional previa evaluación por parte de los responsables, teniendo en cuenta las observaciones, propuestas y recomendaciones ciudadanas recopiladas durante el proceso de rendición de cuentas. Esta acción permitió abordar oportunidades de mejora de manera estructurada y promover una gestión más efectiva y participativa. Se recomienda garantizar el seguimiento continuo de los planes formulados y realizar ajustes según los avances observados.</t>
  </si>
  <si>
    <t>Se realizó la publicación de los resultados de la rendición de cuentas, clasificando las observaciones y comentarios recibidos por categorías, incluyendo aportes de ciudadanos, grupos de valor y organismos de control. La información fue visibilizada de manera masiva y a través de los mismos mecanismos utilizados para convocar a los grupos de valor participantes, garantizando transparencia y acceso público a los resultados obtenidos. Se recomienda continuar fortaleciendo la estrategia de divulgación para asegurar que toda la comunidad educativa tenga acceso a la información publicada.</t>
  </si>
  <si>
    <t>Se realizó la recopilación de recomendaciones y sugerencias de los servidores públicos y la ciudadanía en relación con las actividades de capacitación desarrolladas, asegurando la incorporación de aportes valiosos para la cualificación de futuras acciones formativas. Este proceso permitió identificar oportunidades de mejora y ajustar los contenidos y metodologías según las necesidades expresadas por los participantes. Se recomienda consolidar estas sugerencias en un informe que oriente la planificación de capacitaciones posteriores.</t>
  </si>
  <si>
    <t>Se llevó a cabo el análisis de las recomendaciones realizadas por los órganos de control frente a los informes de rendición de cuentas, identificando aspectos críticos que requieren ajustes para optimizar la gestión institucional. A partir de este análisis, se establecieron medidas correctivas orientadas a fortalecer el cumplimiento de las metas del plan institucional y garantizar una gestión transparente y eficiente. Se recomienda dar seguimiento continuo a la implementación de estos correctivos y monitorear su efectividad en el logro de los objetivos propuestos.</t>
  </si>
  <si>
    <t>Se realizó el análisis de las recomendaciones derivadas de cada espacio de diálogo, identificando áreas de oportunidad para optimizar la gestión institucional y facilitar el cumplimiento de las metas establecidas en el plan institucional. A partir de los resultados obtenidos, se establecieron acciones correctivas específicas para abordar las debilidades identificadas y fortalecer los procesos de gestión. Se recomienda monitorear la implementación de estos correctivos para asegurar su efectividad y realizar ajustes cuando sea necesario.</t>
  </si>
  <si>
    <t>Se llevó a cabo la evaluación y verificación de los resultados obtenidos en la implementación de la estrategia de rendición de cuentas, valorando el grado de cumplimiento de las metas definidas en relación con los retos y objetivos planteados. El análisis permitió identificar logros significativos, así como áreas que requieren ajustes para mejorar la efectividad de la estrategia. Se recomienda continuar fortaleciendo el monitoreo permanente y la retroalimentación para garantizar el cumplimiento de los objetivos institucionales.</t>
  </si>
  <si>
    <t>Se incorporaron en los informes dirigidos a los órganos de control y cuerpos colegiados los resultados de las recomendaciones y compromisos asumidos durante los ejercicios de rendición de cuentas. Esta acción garantiza la transparencia en la gestión institucional y facilita el seguimiento de los compromisos adquiridos, promoviendo la rendición de cuentas efectiva y el fortalecimiento de la gestión educativa. Se recomienda realizar una revisión periódica de los informes para asegurar la actualización y precisión de la información presentada.</t>
  </si>
  <si>
    <t>Se llevó a cabo la evaluación y verificación por parte de la oficina de control interno para asegurar que los mecanismos de participación ciudadana en la rendición de cuentas se implementaran de manera efectiva. Esta acción permitió garantizar la inclusión y el acceso de la comunidad educativa y los grupos de valor a los espacios de diálogo establecidos. Se recomienda continuar fortaleciendo los mecanismos de participación y realizar ajustes conforme a los resultados obtenidos en el proceso de evaluación.</t>
  </si>
  <si>
    <t>Se elaboró el plan de acción orientado a mejorar el proceso de rendición de cuentas, estableciendo objetivos claros, actividades concretas y responsables específicos para su ejecución. Este plan contempla estrategias de fortalecimiento en la transparencia y la participación ciudadana, promoviendo una gestión más efectiva y accesible para la comunidad educativa y los grupos de valor. Se recomienda realizar un seguimiento continuo de la implementación del plan y ajustar las acciones según los resultados obtenidos.</t>
  </si>
  <si>
    <t>Se garantizó la aplicación de mecanismos internos de mejora, atendiendo oportunamente los requerimientos formulados por la Secretaría de Educación y los órganos de control externo como resultado de los ejercicios de rendición de cuentas. Esta acción permitió fortalecer los procesos institucionales, promover la transparencia y asegurar el cumplimiento de las normativas establecidas. Se recomienda mantener un monitoreo constante de las acciones implementadas y realizar ajustes cuando sea necesario para consolidar una gestión eficiente y participativa.</t>
  </si>
  <si>
    <t>Se documentaron las buenas prácticas implementadas en el establecimiento educativo en relación con los espacios de diálogo para la rendición de cuentas, recopilando experiencias significativas y lecciones aprendidas. Asimismo, se procedió a sistematizar esta información como insumo fundamental para la formulación de nuevas estrategias de rendición de cuentas que fomenten la transparencia y la participación ciudadana. Se recomienda continuar identificando y registrando prácticas exitosas para su replicación y mejora continua.</t>
  </si>
  <si>
    <t>I.E  INTEGRADO PETROLEA</t>
  </si>
  <si>
    <t>VIERNES 07DE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</si>
</sst>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6263136"/>
        <c:axId val="20162620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66.180327868852459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6263136"/>
        <c:axId val="2016262048"/>
      </c:scatterChart>
      <c:catAx>
        <c:axId val="20162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6262048"/>
        <c:crosses val="autoZero"/>
        <c:auto val="1"/>
        <c:lblAlgn val="ctr"/>
        <c:lblOffset val="100"/>
        <c:noMultiLvlLbl val="0"/>
      </c:catAx>
      <c:valAx>
        <c:axId val="2016262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3136"/>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16260960"/>
        <c:axId val="2016263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65.428571428571431</c:v>
                </c:pt>
                <c:pt idx="1">
                  <c:v>67.035714285714292</c:v>
                </c:pt>
                <c:pt idx="2">
                  <c:v>67.222222222222229</c:v>
                </c:pt>
                <c:pt idx="3">
                  <c:v>67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16260960"/>
        <c:axId val="2016263680"/>
      </c:scatterChart>
      <c:catAx>
        <c:axId val="201626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63680"/>
        <c:crosses val="autoZero"/>
        <c:auto val="1"/>
        <c:lblAlgn val="ctr"/>
        <c:lblOffset val="100"/>
        <c:noMultiLvlLbl val="0"/>
      </c:catAx>
      <c:valAx>
        <c:axId val="2016263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09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16264768"/>
        <c:axId val="20162528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61.666666666666664</c:v>
                </c:pt>
                <c:pt idx="2">
                  <c:v>67.5</c:v>
                </c:pt>
                <c:pt idx="3">
                  <c:v>65.833333333333329</c:v>
                </c:pt>
                <c:pt idx="4">
                  <c:v>62.142857142857146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16264768"/>
        <c:axId val="2016252800"/>
      </c:scatterChart>
      <c:catAx>
        <c:axId val="201626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2800"/>
        <c:crosses val="autoZero"/>
        <c:auto val="1"/>
        <c:lblAlgn val="ctr"/>
        <c:lblOffset val="100"/>
        <c:noMultiLvlLbl val="0"/>
      </c:catAx>
      <c:valAx>
        <c:axId val="2016252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47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16256608"/>
        <c:axId val="20162511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68.142857142857139</c:v>
                </c:pt>
                <c:pt idx="1">
                  <c:v>62.333333333333336</c:v>
                </c:pt>
                <c:pt idx="2">
                  <c:v>67.666666666666671</c:v>
                </c:pt>
                <c:pt idx="3">
                  <c:v>68.333333333333329</c:v>
                </c:pt>
                <c:pt idx="4" formatCode="0.00">
                  <c:v>67.083333333333329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16252256"/>
        <c:axId val="2016255520"/>
      </c:scatterChart>
      <c:catAx>
        <c:axId val="201625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1168"/>
        <c:crosses val="autoZero"/>
        <c:auto val="1"/>
        <c:lblAlgn val="ctr"/>
        <c:lblOffset val="100"/>
        <c:noMultiLvlLbl val="0"/>
      </c:catAx>
      <c:valAx>
        <c:axId val="201625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6608"/>
        <c:crosses val="autoZero"/>
        <c:crossBetween val="between"/>
      </c:valAx>
      <c:valAx>
        <c:axId val="20162555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2256"/>
        <c:crosses val="max"/>
        <c:crossBetween val="midCat"/>
      </c:valAx>
      <c:valAx>
        <c:axId val="2016252256"/>
        <c:scaling>
          <c:orientation val="minMax"/>
        </c:scaling>
        <c:delete val="1"/>
        <c:axPos val="b"/>
        <c:numFmt formatCode="General" sourceLinked="1"/>
        <c:majorTickMark val="out"/>
        <c:minorTickMark val="none"/>
        <c:tickLblPos val="nextTo"/>
        <c:crossAx val="201625552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16259328"/>
        <c:axId val="201625824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16259328"/>
        <c:axId val="2016258240"/>
      </c:scatterChart>
      <c:catAx>
        <c:axId val="201625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8240"/>
        <c:crosses val="autoZero"/>
        <c:auto val="1"/>
        <c:lblAlgn val="ctr"/>
        <c:lblOffset val="100"/>
        <c:noMultiLvlLbl val="0"/>
      </c:catAx>
      <c:valAx>
        <c:axId val="2016258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93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16257696"/>
        <c:axId val="20162587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16257696"/>
        <c:axId val="2016258784"/>
      </c:scatterChart>
      <c:catAx>
        <c:axId val="201625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8784"/>
        <c:crosses val="autoZero"/>
        <c:auto val="1"/>
        <c:lblAlgn val="ctr"/>
        <c:lblOffset val="100"/>
        <c:noMultiLvlLbl val="0"/>
      </c:catAx>
      <c:valAx>
        <c:axId val="2016258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76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8331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514" y="156385"/>
          <a:ext cx="1039579" cy="58384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7681" y="0"/>
          <a:ext cx="1372961" cy="93481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9490" y="120734"/>
          <a:ext cx="752129" cy="68647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561" y="114300"/>
          <a:ext cx="1419225" cy="71179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5"/>
      <c r="B1" s="45"/>
      <c r="C1" s="45"/>
      <c r="D1" s="45"/>
      <c r="E1" s="45"/>
      <c r="F1" s="45"/>
      <c r="G1" s="45"/>
      <c r="H1" s="45"/>
      <c r="I1" s="45"/>
      <c r="J1" s="45"/>
      <c r="K1" s="45"/>
      <c r="L1" s="45"/>
      <c r="M1" s="45"/>
    </row>
    <row r="2" spans="1:13" s="7" customFormat="1" x14ac:dyDescent="0.3">
      <c r="A2" s="45"/>
      <c r="B2" s="46"/>
      <c r="C2" s="47"/>
      <c r="D2" s="47"/>
      <c r="E2" s="47"/>
      <c r="F2" s="47"/>
      <c r="G2" s="47"/>
      <c r="H2" s="47"/>
      <c r="I2" s="47"/>
      <c r="J2" s="47"/>
      <c r="K2" s="47"/>
      <c r="L2" s="48"/>
      <c r="M2" s="45"/>
    </row>
    <row r="3" spans="1:13" s="7" customFormat="1" x14ac:dyDescent="0.3">
      <c r="A3" s="45"/>
      <c r="B3" s="49"/>
      <c r="C3" s="51"/>
      <c r="D3" s="51"/>
      <c r="E3" s="51"/>
      <c r="F3" s="51"/>
      <c r="G3" s="51"/>
      <c r="H3" s="51"/>
      <c r="I3" s="51"/>
      <c r="J3" s="51"/>
      <c r="K3" s="51"/>
      <c r="L3" s="50"/>
      <c r="M3" s="45"/>
    </row>
    <row r="4" spans="1:13" s="7" customFormat="1" ht="18" x14ac:dyDescent="0.35">
      <c r="A4" s="45"/>
      <c r="B4" s="49"/>
      <c r="C4" s="51"/>
      <c r="D4" s="51"/>
      <c r="E4" s="51"/>
      <c r="F4" s="113"/>
      <c r="G4" s="113"/>
      <c r="H4" s="113"/>
      <c r="I4" s="113"/>
      <c r="J4" s="113"/>
      <c r="K4" s="113"/>
      <c r="L4" s="50"/>
      <c r="M4" s="45"/>
    </row>
    <row r="5" spans="1:13" s="7" customFormat="1" x14ac:dyDescent="0.3">
      <c r="A5" s="45"/>
      <c r="B5" s="49"/>
      <c r="C5" s="51"/>
      <c r="D5" s="51"/>
      <c r="E5" s="51"/>
      <c r="F5" s="114"/>
      <c r="G5" s="114"/>
      <c r="H5" s="114"/>
      <c r="I5" s="114"/>
      <c r="J5" s="114"/>
      <c r="K5" s="114"/>
      <c r="L5" s="50"/>
      <c r="M5" s="45"/>
    </row>
    <row r="6" spans="1:13" s="7" customFormat="1" x14ac:dyDescent="0.3">
      <c r="A6" s="45"/>
      <c r="B6" s="49"/>
      <c r="C6" s="51"/>
      <c r="D6" s="51"/>
      <c r="E6" s="51"/>
      <c r="F6" s="51"/>
      <c r="G6" s="51"/>
      <c r="H6" s="51"/>
      <c r="I6" s="51"/>
      <c r="J6" s="51"/>
      <c r="K6" s="51"/>
      <c r="L6" s="50"/>
      <c r="M6" s="45"/>
    </row>
    <row r="7" spans="1:13" s="7" customFormat="1" x14ac:dyDescent="0.3">
      <c r="A7" s="45"/>
      <c r="B7" s="49"/>
      <c r="C7" s="51"/>
      <c r="D7" s="51"/>
      <c r="E7" s="51"/>
      <c r="F7" s="51"/>
      <c r="G7" s="51"/>
      <c r="H7" s="51"/>
      <c r="I7" s="51"/>
      <c r="J7" s="51"/>
      <c r="K7" s="51"/>
      <c r="L7" s="50"/>
      <c r="M7" s="45"/>
    </row>
    <row r="8" spans="1:13" s="7" customFormat="1" ht="25.8" x14ac:dyDescent="0.3">
      <c r="A8" s="45"/>
      <c r="B8" s="49"/>
      <c r="C8" s="115" t="s">
        <v>93</v>
      </c>
      <c r="D8" s="115"/>
      <c r="E8" s="115"/>
      <c r="F8" s="115"/>
      <c r="G8" s="115"/>
      <c r="H8" s="115"/>
      <c r="I8" s="115"/>
      <c r="J8" s="115"/>
      <c r="K8" s="115"/>
      <c r="L8" s="50"/>
      <c r="M8" s="45"/>
    </row>
    <row r="9" spans="1:13" s="7" customFormat="1" x14ac:dyDescent="0.3">
      <c r="A9" s="45"/>
      <c r="B9" s="49"/>
      <c r="C9" s="51"/>
      <c r="D9" s="51"/>
      <c r="E9" s="51"/>
      <c r="F9" s="51"/>
      <c r="G9" s="51"/>
      <c r="H9" s="51"/>
      <c r="I9" s="51"/>
      <c r="J9" s="51"/>
      <c r="K9" s="51"/>
      <c r="L9" s="50"/>
      <c r="M9" s="45"/>
    </row>
    <row r="10" spans="1:13" s="7" customFormat="1" x14ac:dyDescent="0.3">
      <c r="A10" s="45"/>
      <c r="B10" s="49"/>
      <c r="C10" s="51"/>
      <c r="D10" s="51"/>
      <c r="E10" s="51"/>
      <c r="F10" s="51"/>
      <c r="G10" s="51"/>
      <c r="H10" s="51"/>
      <c r="I10" s="51"/>
      <c r="J10" s="51"/>
      <c r="K10" s="51"/>
      <c r="L10" s="50"/>
      <c r="M10" s="45"/>
    </row>
    <row r="11" spans="1:13" s="7" customFormat="1" x14ac:dyDescent="0.3">
      <c r="A11" s="45"/>
      <c r="B11" s="49"/>
      <c r="C11" s="51"/>
      <c r="D11" s="51"/>
      <c r="E11" s="51"/>
      <c r="F11" s="51"/>
      <c r="G11" s="51"/>
      <c r="H11" s="51"/>
      <c r="I11" s="51"/>
      <c r="J11" s="51"/>
      <c r="K11" s="51"/>
      <c r="L11" s="50"/>
      <c r="M11" s="45"/>
    </row>
    <row r="12" spans="1:13" s="7" customFormat="1" x14ac:dyDescent="0.3">
      <c r="A12" s="45"/>
      <c r="B12" s="49"/>
      <c r="C12" s="51"/>
      <c r="D12" s="51"/>
      <c r="E12" s="51"/>
      <c r="F12" s="51"/>
      <c r="G12" s="51"/>
      <c r="H12" s="51"/>
      <c r="I12" s="51"/>
      <c r="J12" s="51"/>
      <c r="K12" s="51"/>
      <c r="L12" s="50"/>
      <c r="M12" s="45"/>
    </row>
    <row r="13" spans="1:13" s="7" customFormat="1" x14ac:dyDescent="0.3">
      <c r="A13" s="45"/>
      <c r="B13" s="49"/>
      <c r="C13" s="51"/>
      <c r="D13" s="51"/>
      <c r="E13" s="51"/>
      <c r="F13" s="51"/>
      <c r="G13" s="51"/>
      <c r="H13" s="51"/>
      <c r="I13" s="51"/>
      <c r="J13" s="51"/>
      <c r="K13" s="51"/>
      <c r="L13" s="50"/>
      <c r="M13" s="45"/>
    </row>
    <row r="14" spans="1:13" s="7" customFormat="1" x14ac:dyDescent="0.3">
      <c r="A14" s="45"/>
      <c r="B14" s="49"/>
      <c r="C14" s="51"/>
      <c r="D14" s="51"/>
      <c r="E14" s="51"/>
      <c r="F14" s="51"/>
      <c r="G14" s="51"/>
      <c r="H14" s="51"/>
      <c r="I14" s="51"/>
      <c r="J14" s="51"/>
      <c r="K14" s="51"/>
      <c r="L14" s="50"/>
      <c r="M14" s="45"/>
    </row>
    <row r="15" spans="1:13" s="7" customFormat="1" x14ac:dyDescent="0.3">
      <c r="A15" s="45"/>
      <c r="B15" s="49"/>
      <c r="C15" s="51"/>
      <c r="D15" s="51"/>
      <c r="E15" s="51"/>
      <c r="F15" s="51"/>
      <c r="G15" s="51"/>
      <c r="H15" s="51"/>
      <c r="I15" s="51"/>
      <c r="J15" s="51"/>
      <c r="K15" s="51"/>
      <c r="L15" s="50"/>
      <c r="M15" s="45"/>
    </row>
    <row r="16" spans="1:13" s="7" customFormat="1" x14ac:dyDescent="0.3">
      <c r="A16" s="45"/>
      <c r="B16" s="49"/>
      <c r="C16" s="51"/>
      <c r="D16" s="51"/>
      <c r="E16" s="51"/>
      <c r="F16" s="51"/>
      <c r="G16" s="51"/>
      <c r="H16" s="51"/>
      <c r="I16" s="51"/>
      <c r="J16" s="51"/>
      <c r="K16" s="51"/>
      <c r="L16" s="50"/>
      <c r="M16" s="45"/>
    </row>
    <row r="17" spans="1:13" s="7" customFormat="1" x14ac:dyDescent="0.3">
      <c r="A17" s="45"/>
      <c r="B17" s="49"/>
      <c r="C17" s="51"/>
      <c r="D17" s="51"/>
      <c r="E17" s="51"/>
      <c r="F17" s="51"/>
      <c r="G17" s="51"/>
      <c r="H17" s="51"/>
      <c r="I17" s="51"/>
      <c r="J17" s="51"/>
      <c r="K17" s="51"/>
      <c r="L17" s="50"/>
      <c r="M17" s="45"/>
    </row>
    <row r="18" spans="1:13" s="7" customFormat="1" x14ac:dyDescent="0.3">
      <c r="A18" s="45"/>
      <c r="B18" s="49"/>
      <c r="C18" s="51"/>
      <c r="D18" s="51"/>
      <c r="E18" s="51"/>
      <c r="F18" s="51"/>
      <c r="G18" s="51"/>
      <c r="H18" s="51"/>
      <c r="I18" s="51"/>
      <c r="J18" s="51"/>
      <c r="K18" s="51"/>
      <c r="L18" s="50"/>
      <c r="M18" s="45"/>
    </row>
    <row r="19" spans="1:13" s="7" customFormat="1" x14ac:dyDescent="0.3">
      <c r="A19" s="45"/>
      <c r="B19" s="49"/>
      <c r="C19" s="51"/>
      <c r="D19" s="51"/>
      <c r="E19" s="51"/>
      <c r="F19" s="51"/>
      <c r="G19" s="51"/>
      <c r="H19" s="51"/>
      <c r="I19" s="51"/>
      <c r="J19" s="51"/>
      <c r="K19" s="51"/>
      <c r="L19" s="50"/>
      <c r="M19" s="45"/>
    </row>
    <row r="20" spans="1:13" s="7" customFormat="1" x14ac:dyDescent="0.3">
      <c r="A20" s="45"/>
      <c r="B20" s="49"/>
      <c r="C20" s="51"/>
      <c r="D20" s="51"/>
      <c r="E20" s="51"/>
      <c r="F20" s="51"/>
      <c r="G20" s="51"/>
      <c r="H20" s="51"/>
      <c r="I20" s="51"/>
      <c r="J20" s="51"/>
      <c r="K20" s="51"/>
      <c r="L20" s="50"/>
      <c r="M20" s="45"/>
    </row>
    <row r="21" spans="1:13" s="7" customFormat="1" x14ac:dyDescent="0.3">
      <c r="A21" s="45"/>
      <c r="B21" s="49"/>
      <c r="C21" s="51"/>
      <c r="D21" s="51"/>
      <c r="E21" s="51"/>
      <c r="F21" s="51"/>
      <c r="G21" s="51"/>
      <c r="H21" s="51"/>
      <c r="I21" s="51"/>
      <c r="J21" s="51"/>
      <c r="K21" s="51"/>
      <c r="L21" s="50"/>
      <c r="M21" s="45"/>
    </row>
    <row r="22" spans="1:13" s="7" customFormat="1" ht="15" thickBot="1" x14ac:dyDescent="0.35">
      <c r="A22" s="45"/>
      <c r="B22" s="56"/>
      <c r="C22" s="57"/>
      <c r="D22" s="57"/>
      <c r="E22" s="57"/>
      <c r="F22" s="57"/>
      <c r="G22" s="57"/>
      <c r="H22" s="57"/>
      <c r="I22" s="57"/>
      <c r="J22" s="57"/>
      <c r="K22" s="57"/>
      <c r="L22" s="58"/>
      <c r="M22" s="45"/>
    </row>
    <row r="23" spans="1:13" s="7" customFormat="1" x14ac:dyDescent="0.3">
      <c r="A23" s="45"/>
      <c r="B23" s="45"/>
      <c r="C23" s="45"/>
      <c r="D23" s="45"/>
      <c r="E23" s="45"/>
      <c r="F23" s="45"/>
      <c r="G23" s="45"/>
      <c r="H23" s="45"/>
      <c r="I23" s="45"/>
      <c r="J23" s="45"/>
      <c r="K23" s="45"/>
      <c r="L23" s="45"/>
      <c r="M23" s="45"/>
    </row>
    <row r="24" spans="1:13" s="7" customFormat="1" x14ac:dyDescent="0.3">
      <c r="A24" s="45"/>
      <c r="B24" s="45"/>
      <c r="C24" s="45" t="s">
        <v>78</v>
      </c>
      <c r="D24" s="45"/>
      <c r="E24" s="45"/>
      <c r="F24" s="45"/>
      <c r="G24" s="45"/>
      <c r="H24" s="45"/>
      <c r="I24" s="45"/>
      <c r="J24" s="45"/>
      <c r="K24" s="45"/>
      <c r="L24" s="45"/>
      <c r="M24" s="45"/>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7"/>
      <c r="B7" s="208"/>
      <c r="C7" s="208"/>
      <c r="D7" s="203" t="s">
        <v>94</v>
      </c>
      <c r="E7" s="203"/>
      <c r="F7" s="203"/>
      <c r="G7" s="203"/>
      <c r="H7" s="203"/>
      <c r="I7" s="203"/>
      <c r="J7" s="203"/>
      <c r="K7" s="203"/>
      <c r="L7" s="203"/>
      <c r="M7" s="204"/>
    </row>
    <row r="8" spans="1:13" ht="36.75" customHeight="1" x14ac:dyDescent="0.3">
      <c r="A8" s="209"/>
      <c r="B8" s="210"/>
      <c r="C8" s="210"/>
      <c r="D8" s="205" t="s">
        <v>68</v>
      </c>
      <c r="E8" s="205"/>
      <c r="F8" s="205"/>
      <c r="G8" s="205"/>
      <c r="H8" s="205"/>
      <c r="I8" s="205"/>
      <c r="J8" s="205"/>
      <c r="K8" s="205"/>
      <c r="L8" s="205"/>
      <c r="M8" s="206"/>
    </row>
    <row r="9" spans="1:13" ht="30" customHeight="1" thickBot="1" x14ac:dyDescent="0.35">
      <c r="A9" s="211"/>
      <c r="B9" s="212"/>
      <c r="C9" s="212"/>
      <c r="D9" s="201" t="s">
        <v>115</v>
      </c>
      <c r="E9" s="201"/>
      <c r="F9" s="201"/>
      <c r="G9" s="201"/>
      <c r="H9" s="201"/>
      <c r="I9" s="201"/>
      <c r="J9" s="201"/>
      <c r="K9" s="201"/>
      <c r="L9" s="201"/>
      <c r="M9" s="202"/>
    </row>
    <row r="10" spans="1:13" ht="7.5" customHeight="1" thickBot="1" x14ac:dyDescent="0.35">
      <c r="A10" s="197"/>
      <c r="B10" s="197"/>
      <c r="C10" s="197"/>
      <c r="D10" s="197"/>
      <c r="E10" s="197"/>
      <c r="F10" s="197"/>
      <c r="G10" s="197"/>
      <c r="H10" s="197"/>
      <c r="I10" s="197"/>
      <c r="J10" s="197"/>
      <c r="K10" s="197"/>
      <c r="L10" s="197"/>
      <c r="M10" s="197"/>
    </row>
    <row r="11" spans="1:13" ht="30" customHeight="1" thickBot="1" x14ac:dyDescent="0.35">
      <c r="A11" s="194" t="s">
        <v>117</v>
      </c>
      <c r="B11" s="195"/>
      <c r="C11" s="195"/>
      <c r="D11" s="195"/>
      <c r="E11" s="195"/>
      <c r="F11" s="195"/>
      <c r="G11" s="195"/>
      <c r="H11" s="195"/>
      <c r="I11" s="195"/>
      <c r="J11" s="195"/>
      <c r="K11" s="195"/>
      <c r="L11" s="195"/>
      <c r="M11" s="196"/>
    </row>
    <row r="12" spans="1:13" ht="126.75" customHeight="1" thickBot="1" x14ac:dyDescent="0.35">
      <c r="A12" s="198" t="s">
        <v>182</v>
      </c>
      <c r="B12" s="199"/>
      <c r="C12" s="199"/>
      <c r="D12" s="199"/>
      <c r="E12" s="199"/>
      <c r="F12" s="199"/>
      <c r="G12" s="199"/>
      <c r="H12" s="199"/>
      <c r="I12" s="199"/>
      <c r="J12" s="199"/>
      <c r="K12" s="199"/>
      <c r="L12" s="199"/>
      <c r="M12" s="200"/>
    </row>
    <row r="13" spans="1:13" ht="18.600000000000001" thickBot="1" x14ac:dyDescent="0.4">
      <c r="A13" s="157" t="s">
        <v>124</v>
      </c>
      <c r="B13" s="158"/>
      <c r="C13" s="158"/>
      <c r="D13" s="158"/>
      <c r="E13" s="158"/>
      <c r="F13" s="158"/>
      <c r="G13" s="158"/>
      <c r="H13" s="158"/>
      <c r="I13" s="158"/>
      <c r="J13" s="158"/>
      <c r="K13" s="158"/>
      <c r="L13" s="158"/>
      <c r="M13" s="159"/>
    </row>
    <row r="14" spans="1:13" ht="15.6" x14ac:dyDescent="0.3">
      <c r="A14" s="178" t="s">
        <v>125</v>
      </c>
      <c r="B14" s="179"/>
      <c r="C14" s="179"/>
      <c r="D14" s="125" t="s">
        <v>146</v>
      </c>
      <c r="E14" s="126"/>
      <c r="F14" s="126"/>
      <c r="G14" s="126"/>
      <c r="H14" s="126"/>
      <c r="I14" s="126"/>
      <c r="J14" s="126"/>
      <c r="K14" s="126"/>
      <c r="L14" s="126"/>
      <c r="M14" s="127"/>
    </row>
    <row r="15" spans="1:13" ht="15.6" x14ac:dyDescent="0.3">
      <c r="A15" s="180" t="s">
        <v>123</v>
      </c>
      <c r="B15" s="181"/>
      <c r="C15" s="181"/>
      <c r="D15" s="128" t="s">
        <v>147</v>
      </c>
      <c r="E15" s="129"/>
      <c r="F15" s="129"/>
      <c r="G15" s="129"/>
      <c r="H15" s="129"/>
      <c r="I15" s="129"/>
      <c r="J15" s="129"/>
      <c r="K15" s="129"/>
      <c r="L15" s="129"/>
      <c r="M15" s="130"/>
    </row>
    <row r="16" spans="1:13" ht="29.25" customHeight="1" x14ac:dyDescent="0.3">
      <c r="A16" s="182" t="s">
        <v>126</v>
      </c>
      <c r="B16" s="148"/>
      <c r="C16" s="148"/>
      <c r="D16" s="131" t="s">
        <v>183</v>
      </c>
      <c r="E16" s="132"/>
      <c r="F16" s="132"/>
      <c r="G16" s="132"/>
      <c r="H16" s="132"/>
      <c r="I16" s="132"/>
      <c r="J16" s="132"/>
      <c r="K16" s="132"/>
      <c r="L16" s="132"/>
      <c r="M16" s="133"/>
    </row>
    <row r="17" spans="1:13" ht="30" customHeight="1" x14ac:dyDescent="0.3">
      <c r="A17" s="183" t="s">
        <v>148</v>
      </c>
      <c r="B17" s="184"/>
      <c r="C17" s="184"/>
      <c r="D17" s="116" t="s">
        <v>184</v>
      </c>
      <c r="E17" s="117"/>
      <c r="F17" s="117"/>
      <c r="G17" s="117"/>
      <c r="H17" s="117"/>
      <c r="I17" s="117"/>
      <c r="J17" s="117"/>
      <c r="K17" s="117"/>
      <c r="L17" s="117"/>
      <c r="M17" s="134"/>
    </row>
    <row r="18" spans="1:13" ht="16.2" thickBot="1" x14ac:dyDescent="0.35">
      <c r="A18" s="185" t="s">
        <v>127</v>
      </c>
      <c r="B18" s="186"/>
      <c r="C18" s="186"/>
      <c r="D18" s="135" t="s">
        <v>185</v>
      </c>
      <c r="E18" s="136"/>
      <c r="F18" s="136"/>
      <c r="G18" s="136"/>
      <c r="H18" s="136"/>
      <c r="I18" s="136"/>
      <c r="J18" s="136"/>
      <c r="K18" s="136"/>
      <c r="L18" s="136"/>
      <c r="M18" s="137"/>
    </row>
    <row r="19" spans="1:13" ht="18.600000000000001" thickBot="1" x14ac:dyDescent="0.4">
      <c r="A19" s="175" t="s">
        <v>123</v>
      </c>
      <c r="B19" s="176"/>
      <c r="C19" s="176"/>
      <c r="D19" s="176"/>
      <c r="E19" s="176"/>
      <c r="F19" s="176"/>
      <c r="G19" s="176"/>
      <c r="H19" s="176"/>
      <c r="I19" s="176"/>
      <c r="J19" s="176"/>
      <c r="K19" s="176"/>
      <c r="L19" s="176"/>
      <c r="M19" s="177"/>
    </row>
    <row r="20" spans="1:13" ht="129.75" customHeight="1" x14ac:dyDescent="0.3">
      <c r="A20" s="187" t="s">
        <v>186</v>
      </c>
      <c r="B20" s="188"/>
      <c r="C20" s="188"/>
      <c r="D20" s="188"/>
      <c r="E20" s="188"/>
      <c r="F20" s="188"/>
      <c r="G20" s="188"/>
      <c r="H20" s="188"/>
      <c r="I20" s="188"/>
      <c r="J20" s="188"/>
      <c r="K20" s="188"/>
      <c r="L20" s="188"/>
      <c r="M20" s="189"/>
    </row>
    <row r="21" spans="1:13" ht="18" x14ac:dyDescent="0.35">
      <c r="A21" s="89"/>
      <c r="B21" s="17"/>
      <c r="C21" s="17"/>
      <c r="D21" s="86" t="s">
        <v>59</v>
      </c>
      <c r="E21" s="86" t="s">
        <v>153</v>
      </c>
      <c r="F21" s="86" t="s">
        <v>154</v>
      </c>
      <c r="G21" s="17"/>
      <c r="H21" s="17"/>
      <c r="I21" s="17"/>
      <c r="J21" s="17"/>
      <c r="K21" s="17"/>
      <c r="L21" s="17"/>
      <c r="M21" s="90"/>
    </row>
    <row r="22" spans="1:13" ht="18" x14ac:dyDescent="0.35">
      <c r="A22" s="89"/>
      <c r="B22" s="17"/>
      <c r="C22" s="17"/>
      <c r="D22" s="87" t="s">
        <v>155</v>
      </c>
      <c r="E22" s="88">
        <v>1</v>
      </c>
      <c r="F22" s="81"/>
      <c r="G22" s="17"/>
      <c r="H22" s="17"/>
      <c r="I22" s="17"/>
      <c r="J22" s="17"/>
      <c r="K22" s="17"/>
      <c r="L22" s="17"/>
      <c r="M22" s="90"/>
    </row>
    <row r="23" spans="1:13" ht="18" x14ac:dyDescent="0.35">
      <c r="A23" s="89"/>
      <c r="B23" s="17"/>
      <c r="C23" s="17"/>
      <c r="D23" s="88" t="s">
        <v>156</v>
      </c>
      <c r="E23" s="88">
        <v>2</v>
      </c>
      <c r="F23" s="82"/>
      <c r="G23" s="17"/>
      <c r="H23" s="17"/>
      <c r="I23" s="17"/>
      <c r="J23" s="17"/>
      <c r="K23" s="17"/>
      <c r="L23" s="17"/>
      <c r="M23" s="90"/>
    </row>
    <row r="24" spans="1:13" ht="18" x14ac:dyDescent="0.35">
      <c r="A24" s="89"/>
      <c r="B24" s="17"/>
      <c r="C24" s="17"/>
      <c r="D24" s="88" t="s">
        <v>157</v>
      </c>
      <c r="E24" s="88">
        <v>3</v>
      </c>
      <c r="F24" s="83"/>
      <c r="G24" s="17"/>
      <c r="H24" s="17"/>
      <c r="I24" s="17"/>
      <c r="J24" s="17"/>
      <c r="K24" s="17"/>
      <c r="L24" s="17"/>
      <c r="M24" s="90"/>
    </row>
    <row r="25" spans="1:13" ht="18" x14ac:dyDescent="0.35">
      <c r="A25" s="89"/>
      <c r="B25" s="17"/>
      <c r="C25" s="17"/>
      <c r="D25" s="88" t="s">
        <v>158</v>
      </c>
      <c r="E25" s="88">
        <v>4</v>
      </c>
      <c r="F25" s="84"/>
      <c r="G25" s="17"/>
      <c r="H25" s="17"/>
      <c r="I25" s="17"/>
      <c r="J25" s="17"/>
      <c r="K25" s="17"/>
      <c r="L25" s="17"/>
      <c r="M25" s="90"/>
    </row>
    <row r="26" spans="1:13" ht="18" x14ac:dyDescent="0.35">
      <c r="A26" s="89"/>
      <c r="B26" s="17"/>
      <c r="C26" s="17"/>
      <c r="D26" s="88" t="s">
        <v>159</v>
      </c>
      <c r="E26" s="88">
        <v>5</v>
      </c>
      <c r="F26" s="85"/>
      <c r="G26" s="17"/>
      <c r="H26" s="17"/>
      <c r="I26" s="17"/>
      <c r="J26" s="17"/>
      <c r="K26" s="17"/>
      <c r="L26" s="17"/>
      <c r="M26" s="90"/>
    </row>
    <row r="27" spans="1:13" ht="85.5" customHeight="1" x14ac:dyDescent="0.3">
      <c r="A27" s="216" t="s">
        <v>163</v>
      </c>
      <c r="B27" s="217"/>
      <c r="C27" s="217"/>
      <c r="D27" s="217"/>
      <c r="E27" s="217"/>
      <c r="F27" s="217"/>
      <c r="G27" s="217"/>
      <c r="H27" s="217"/>
      <c r="I27" s="217"/>
      <c r="J27" s="217"/>
      <c r="K27" s="217"/>
      <c r="L27" s="217"/>
      <c r="M27" s="218"/>
    </row>
    <row r="28" spans="1:13" ht="30" customHeight="1" thickBot="1" x14ac:dyDescent="0.35">
      <c r="A28" s="213" t="s">
        <v>160</v>
      </c>
      <c r="B28" s="214"/>
      <c r="C28" s="214"/>
      <c r="D28" s="214"/>
      <c r="E28" s="214"/>
      <c r="F28" s="214"/>
      <c r="G28" s="214"/>
      <c r="H28" s="214"/>
      <c r="I28" s="214"/>
      <c r="J28" s="214"/>
      <c r="K28" s="214"/>
      <c r="L28" s="214"/>
      <c r="M28" s="215"/>
    </row>
    <row r="29" spans="1:13" ht="20.25" customHeight="1" thickBot="1" x14ac:dyDescent="0.35">
      <c r="A29" s="191" t="s">
        <v>161</v>
      </c>
      <c r="B29" s="192"/>
      <c r="C29" s="192"/>
      <c r="D29" s="192" t="s">
        <v>116</v>
      </c>
      <c r="E29" s="192"/>
      <c r="F29" s="192"/>
      <c r="G29" s="192"/>
      <c r="H29" s="192"/>
      <c r="I29" s="192"/>
      <c r="J29" s="192"/>
      <c r="K29" s="192"/>
      <c r="L29" s="192"/>
      <c r="M29" s="193"/>
    </row>
    <row r="30" spans="1:13" s="91" customFormat="1" ht="21" customHeight="1" x14ac:dyDescent="0.3">
      <c r="A30" s="190" t="s">
        <v>52</v>
      </c>
      <c r="B30" s="147"/>
      <c r="C30" s="147"/>
      <c r="D30" s="138" t="s">
        <v>187</v>
      </c>
      <c r="E30" s="139"/>
      <c r="F30" s="139"/>
      <c r="G30" s="139"/>
      <c r="H30" s="139"/>
      <c r="I30" s="139"/>
      <c r="J30" s="139"/>
      <c r="K30" s="139"/>
      <c r="L30" s="139"/>
      <c r="M30" s="140"/>
    </row>
    <row r="31" spans="1:13" s="91" customFormat="1" ht="33.75" customHeight="1" x14ac:dyDescent="0.3">
      <c r="A31" s="173" t="s">
        <v>118</v>
      </c>
      <c r="B31" s="174"/>
      <c r="C31" s="174"/>
      <c r="D31" s="116" t="s">
        <v>188</v>
      </c>
      <c r="E31" s="117"/>
      <c r="F31" s="117"/>
      <c r="G31" s="117"/>
      <c r="H31" s="117"/>
      <c r="I31" s="117"/>
      <c r="J31" s="117"/>
      <c r="K31" s="117"/>
      <c r="L31" s="117"/>
      <c r="M31" s="134"/>
    </row>
    <row r="32" spans="1:13" s="91" customFormat="1" ht="30" customHeight="1" x14ac:dyDescent="0.3">
      <c r="A32" s="173" t="s">
        <v>119</v>
      </c>
      <c r="B32" s="174"/>
      <c r="C32" s="174"/>
      <c r="D32" s="141" t="s">
        <v>189</v>
      </c>
      <c r="E32" s="142"/>
      <c r="F32" s="142"/>
      <c r="G32" s="142"/>
      <c r="H32" s="142"/>
      <c r="I32" s="142"/>
      <c r="J32" s="142"/>
      <c r="K32" s="142"/>
      <c r="L32" s="142"/>
      <c r="M32" s="143"/>
    </row>
    <row r="33" spans="1:13" s="91" customFormat="1" ht="31.5" customHeight="1" x14ac:dyDescent="0.3">
      <c r="A33" s="173" t="s">
        <v>53</v>
      </c>
      <c r="B33" s="174"/>
      <c r="C33" s="174"/>
      <c r="D33" s="141" t="s">
        <v>149</v>
      </c>
      <c r="E33" s="142"/>
      <c r="F33" s="142"/>
      <c r="G33" s="142"/>
      <c r="H33" s="142"/>
      <c r="I33" s="142"/>
      <c r="J33" s="142"/>
      <c r="K33" s="142"/>
      <c r="L33" s="142"/>
      <c r="M33" s="143"/>
    </row>
    <row r="34" spans="1:13" s="91" customFormat="1" ht="30.75" customHeight="1" x14ac:dyDescent="0.3">
      <c r="A34" s="173" t="s">
        <v>120</v>
      </c>
      <c r="B34" s="174"/>
      <c r="C34" s="174"/>
      <c r="D34" s="116" t="s">
        <v>190</v>
      </c>
      <c r="E34" s="117"/>
      <c r="F34" s="117"/>
      <c r="G34" s="117"/>
      <c r="H34" s="117"/>
      <c r="I34" s="117"/>
      <c r="J34" s="117"/>
      <c r="K34" s="117"/>
      <c r="L34" s="117"/>
      <c r="M34" s="134"/>
    </row>
    <row r="35" spans="1:13" s="91" customFormat="1" ht="35.25" customHeight="1" x14ac:dyDescent="0.3">
      <c r="A35" s="173" t="s">
        <v>79</v>
      </c>
      <c r="B35" s="174"/>
      <c r="C35" s="174"/>
      <c r="D35" s="116" t="s">
        <v>191</v>
      </c>
      <c r="E35" s="117"/>
      <c r="F35" s="117"/>
      <c r="G35" s="117"/>
      <c r="H35" s="117"/>
      <c r="I35" s="117"/>
      <c r="J35" s="117"/>
      <c r="K35" s="117"/>
      <c r="L35" s="117"/>
      <c r="M35" s="134"/>
    </row>
    <row r="36" spans="1:13" s="91" customFormat="1" ht="21" customHeight="1" x14ac:dyDescent="0.3">
      <c r="A36" s="173" t="s">
        <v>0</v>
      </c>
      <c r="B36" s="174"/>
      <c r="C36" s="174"/>
      <c r="D36" s="141" t="s">
        <v>150</v>
      </c>
      <c r="E36" s="142"/>
      <c r="F36" s="142"/>
      <c r="G36" s="142"/>
      <c r="H36" s="142"/>
      <c r="I36" s="142"/>
      <c r="J36" s="142"/>
      <c r="K36" s="142"/>
      <c r="L36" s="142"/>
      <c r="M36" s="143"/>
    </row>
    <row r="37" spans="1:13" s="91" customFormat="1" ht="36.75" customHeight="1" x14ac:dyDescent="0.3">
      <c r="A37" s="173" t="s">
        <v>1</v>
      </c>
      <c r="B37" s="174"/>
      <c r="C37" s="174"/>
      <c r="D37" s="116" t="s">
        <v>192</v>
      </c>
      <c r="E37" s="117"/>
      <c r="F37" s="117"/>
      <c r="G37" s="117"/>
      <c r="H37" s="117"/>
      <c r="I37" s="117"/>
      <c r="J37" s="117"/>
      <c r="K37" s="117"/>
      <c r="L37" s="117"/>
      <c r="M37" s="134"/>
    </row>
    <row r="38" spans="1:13" s="91" customFormat="1" ht="35.25" customHeight="1" x14ac:dyDescent="0.3">
      <c r="A38" s="173" t="s">
        <v>2</v>
      </c>
      <c r="B38" s="174"/>
      <c r="C38" s="174"/>
      <c r="D38" s="116" t="s">
        <v>193</v>
      </c>
      <c r="E38" s="117"/>
      <c r="F38" s="117"/>
      <c r="G38" s="117"/>
      <c r="H38" s="117"/>
      <c r="I38" s="117"/>
      <c r="J38" s="117"/>
      <c r="K38" s="117"/>
      <c r="L38" s="117"/>
      <c r="M38" s="134"/>
    </row>
    <row r="39" spans="1:13" s="91" customFormat="1" ht="21" customHeight="1" x14ac:dyDescent="0.3">
      <c r="A39" s="155" t="s">
        <v>1</v>
      </c>
      <c r="B39" s="117"/>
      <c r="C39" s="118"/>
      <c r="D39" s="141" t="s">
        <v>151</v>
      </c>
      <c r="E39" s="142"/>
      <c r="F39" s="142"/>
      <c r="G39" s="142"/>
      <c r="H39" s="142"/>
      <c r="I39" s="142"/>
      <c r="J39" s="142"/>
      <c r="K39" s="142"/>
      <c r="L39" s="142"/>
      <c r="M39" s="143"/>
    </row>
    <row r="40" spans="1:13" s="91" customFormat="1" ht="31.5" customHeight="1" x14ac:dyDescent="0.3">
      <c r="A40" s="155" t="s">
        <v>121</v>
      </c>
      <c r="B40" s="117"/>
      <c r="C40" s="118"/>
      <c r="D40" s="141" t="s">
        <v>194</v>
      </c>
      <c r="E40" s="142"/>
      <c r="F40" s="142"/>
      <c r="G40" s="142"/>
      <c r="H40" s="142"/>
      <c r="I40" s="142"/>
      <c r="J40" s="142"/>
      <c r="K40" s="142"/>
      <c r="L40" s="142"/>
      <c r="M40" s="143"/>
    </row>
    <row r="41" spans="1:13" s="91" customFormat="1" ht="54" customHeight="1" x14ac:dyDescent="0.3">
      <c r="A41" s="155" t="s">
        <v>122</v>
      </c>
      <c r="B41" s="117"/>
      <c r="C41" s="118"/>
      <c r="D41" s="116" t="s">
        <v>162</v>
      </c>
      <c r="E41" s="117"/>
      <c r="F41" s="117"/>
      <c r="G41" s="117"/>
      <c r="H41" s="117"/>
      <c r="I41" s="117"/>
      <c r="J41" s="117"/>
      <c r="K41" s="117"/>
      <c r="L41" s="117"/>
      <c r="M41" s="134"/>
    </row>
    <row r="42" spans="1:13" s="91" customFormat="1" ht="43.5" customHeight="1" thickBot="1" x14ac:dyDescent="0.35">
      <c r="A42" s="156" t="s">
        <v>3</v>
      </c>
      <c r="B42" s="123"/>
      <c r="C42" s="124"/>
      <c r="D42" s="122" t="s">
        <v>152</v>
      </c>
      <c r="E42" s="123"/>
      <c r="F42" s="123"/>
      <c r="G42" s="123"/>
      <c r="H42" s="123"/>
      <c r="I42" s="123"/>
      <c r="J42" s="123"/>
      <c r="K42" s="123"/>
      <c r="L42" s="123"/>
      <c r="M42" s="160"/>
    </row>
    <row r="43" spans="1:13" ht="18.600000000000001" thickBot="1" x14ac:dyDescent="0.4">
      <c r="A43" s="157" t="s">
        <v>126</v>
      </c>
      <c r="B43" s="158"/>
      <c r="C43" s="158"/>
      <c r="D43" s="158"/>
      <c r="E43" s="158"/>
      <c r="F43" s="158"/>
      <c r="G43" s="158"/>
      <c r="H43" s="158"/>
      <c r="I43" s="158"/>
      <c r="J43" s="158"/>
      <c r="K43" s="158"/>
      <c r="L43" s="158"/>
      <c r="M43" s="159"/>
    </row>
    <row r="44" spans="1:13" ht="99" customHeight="1" thickBot="1" x14ac:dyDescent="0.35">
      <c r="A44" s="164" t="s">
        <v>195</v>
      </c>
      <c r="B44" s="165"/>
      <c r="C44" s="165"/>
      <c r="D44" s="165"/>
      <c r="E44" s="165"/>
      <c r="F44" s="165"/>
      <c r="G44" s="165"/>
      <c r="H44" s="165"/>
      <c r="I44" s="165"/>
      <c r="J44" s="165"/>
      <c r="K44" s="165"/>
      <c r="L44" s="165"/>
      <c r="M44" s="166"/>
    </row>
    <row r="45" spans="1:13" ht="18.600000000000001" thickBot="1" x14ac:dyDescent="0.4">
      <c r="A45" s="161" t="s">
        <v>128</v>
      </c>
      <c r="B45" s="162"/>
      <c r="C45" s="162"/>
      <c r="D45" s="162"/>
      <c r="E45" s="162"/>
      <c r="F45" s="162"/>
      <c r="G45" s="162"/>
      <c r="H45" s="162"/>
      <c r="I45" s="162"/>
      <c r="J45" s="162"/>
      <c r="K45" s="162"/>
      <c r="L45" s="162"/>
      <c r="M45" s="163"/>
    </row>
    <row r="46" spans="1:13" ht="36.75" customHeight="1" x14ac:dyDescent="0.35">
      <c r="A46" s="167" t="s">
        <v>196</v>
      </c>
      <c r="B46" s="168"/>
      <c r="C46" s="168"/>
      <c r="D46" s="168"/>
      <c r="E46" s="168"/>
      <c r="F46" s="168"/>
      <c r="G46" s="168"/>
      <c r="H46" s="168"/>
      <c r="I46" s="168"/>
      <c r="J46" s="168"/>
      <c r="K46" s="168"/>
      <c r="L46" s="168"/>
      <c r="M46" s="169"/>
    </row>
    <row r="47" spans="1:13" ht="18" x14ac:dyDescent="0.35">
      <c r="A47" s="97"/>
      <c r="B47" s="96"/>
      <c r="C47" s="96"/>
      <c r="D47" s="96"/>
      <c r="E47" s="96"/>
      <c r="F47" s="96"/>
      <c r="G47" s="96"/>
      <c r="H47" s="96"/>
      <c r="I47" s="96"/>
      <c r="J47" s="96"/>
      <c r="K47" s="96"/>
      <c r="L47" s="96"/>
      <c r="M47" s="98"/>
    </row>
    <row r="48" spans="1:13" ht="18" x14ac:dyDescent="0.35">
      <c r="A48" s="97"/>
      <c r="B48" s="99" t="s">
        <v>164</v>
      </c>
      <c r="C48" s="99"/>
      <c r="D48" s="99"/>
      <c r="E48" s="96"/>
      <c r="F48" s="100"/>
      <c r="G48" s="96"/>
      <c r="H48" s="96"/>
      <c r="I48" s="96"/>
      <c r="J48" s="96"/>
      <c r="K48" s="96"/>
      <c r="L48" s="96"/>
      <c r="M48" s="98"/>
    </row>
    <row r="49" spans="1:13" ht="18" x14ac:dyDescent="0.35">
      <c r="A49" s="97"/>
      <c r="B49" s="99" t="s">
        <v>165</v>
      </c>
      <c r="C49" s="99"/>
      <c r="D49" s="99"/>
      <c r="E49" s="96"/>
      <c r="F49" s="101"/>
      <c r="G49" s="96"/>
      <c r="H49" s="96"/>
      <c r="I49" s="96"/>
      <c r="J49" s="96"/>
      <c r="K49" s="96"/>
      <c r="L49" s="96"/>
      <c r="M49" s="98"/>
    </row>
    <row r="50" spans="1:13" ht="18" x14ac:dyDescent="0.35">
      <c r="A50" s="97"/>
      <c r="B50" s="99" t="s">
        <v>166</v>
      </c>
      <c r="C50" s="99"/>
      <c r="D50" s="99"/>
      <c r="E50" s="96"/>
      <c r="F50" s="102"/>
      <c r="G50" s="96"/>
      <c r="H50" s="96"/>
      <c r="I50" s="96"/>
      <c r="J50" s="96"/>
      <c r="K50" s="96"/>
      <c r="L50" s="96"/>
      <c r="M50" s="98"/>
    </row>
    <row r="51" spans="1:13" ht="12" customHeight="1" x14ac:dyDescent="0.35">
      <c r="A51" s="97"/>
      <c r="B51" s="99"/>
      <c r="C51" s="99"/>
      <c r="D51" s="99"/>
      <c r="E51" s="96"/>
      <c r="F51" s="96"/>
      <c r="G51" s="96"/>
      <c r="H51" s="96"/>
      <c r="I51" s="96"/>
      <c r="J51" s="96"/>
      <c r="K51" s="96"/>
      <c r="L51" s="96"/>
      <c r="M51" s="98"/>
    </row>
    <row r="52" spans="1:13" ht="18" x14ac:dyDescent="0.35">
      <c r="A52" s="144" t="s">
        <v>129</v>
      </c>
      <c r="B52" s="145"/>
      <c r="C52" s="145"/>
      <c r="D52" s="145"/>
      <c r="E52" s="145"/>
      <c r="F52" s="145"/>
      <c r="G52" s="145"/>
      <c r="H52" s="145"/>
      <c r="I52" s="145"/>
      <c r="J52" s="145"/>
      <c r="K52" s="145"/>
      <c r="L52" s="145"/>
      <c r="M52" s="146"/>
    </row>
    <row r="53" spans="1:13" ht="91.5" customHeight="1" x14ac:dyDescent="0.3">
      <c r="A53" s="170" t="s">
        <v>197</v>
      </c>
      <c r="B53" s="171"/>
      <c r="C53" s="171"/>
      <c r="D53" s="171"/>
      <c r="E53" s="171"/>
      <c r="F53" s="171"/>
      <c r="G53" s="171"/>
      <c r="H53" s="171"/>
      <c r="I53" s="171"/>
      <c r="J53" s="171"/>
      <c r="K53" s="171"/>
      <c r="L53" s="171"/>
      <c r="M53" s="171"/>
    </row>
    <row r="54" spans="1:13" ht="18" x14ac:dyDescent="0.35">
      <c r="A54" s="172" t="s">
        <v>161</v>
      </c>
      <c r="B54" s="172"/>
      <c r="C54" s="172"/>
      <c r="D54" s="172" t="s">
        <v>116</v>
      </c>
      <c r="E54" s="172"/>
      <c r="F54" s="172"/>
      <c r="G54" s="172"/>
      <c r="H54" s="172"/>
      <c r="I54" s="172"/>
      <c r="J54" s="172"/>
      <c r="K54" s="172"/>
      <c r="L54" s="172"/>
      <c r="M54" s="172"/>
    </row>
    <row r="55" spans="1:13" ht="32.25" customHeight="1" x14ac:dyDescent="0.3">
      <c r="A55" s="147" t="s">
        <v>132</v>
      </c>
      <c r="B55" s="147"/>
      <c r="C55" s="147"/>
      <c r="D55" s="119" t="s">
        <v>167</v>
      </c>
      <c r="E55" s="120"/>
      <c r="F55" s="120"/>
      <c r="G55" s="120"/>
      <c r="H55" s="120"/>
      <c r="I55" s="120"/>
      <c r="J55" s="120"/>
      <c r="K55" s="120"/>
      <c r="L55" s="120"/>
      <c r="M55" s="121"/>
    </row>
    <row r="56" spans="1:13" ht="15" x14ac:dyDescent="0.3">
      <c r="A56" s="148" t="s">
        <v>133</v>
      </c>
      <c r="B56" s="148"/>
      <c r="C56" s="148"/>
      <c r="D56" s="116" t="s">
        <v>198</v>
      </c>
      <c r="E56" s="117"/>
      <c r="F56" s="117"/>
      <c r="G56" s="117"/>
      <c r="H56" s="117"/>
      <c r="I56" s="117"/>
      <c r="J56" s="117"/>
      <c r="K56" s="117"/>
      <c r="L56" s="117"/>
      <c r="M56" s="118"/>
    </row>
    <row r="57" spans="1:13" ht="15" x14ac:dyDescent="0.3">
      <c r="A57" s="148" t="s">
        <v>134</v>
      </c>
      <c r="B57" s="148"/>
      <c r="C57" s="148"/>
      <c r="D57" s="116" t="s">
        <v>168</v>
      </c>
      <c r="E57" s="117"/>
      <c r="F57" s="117"/>
      <c r="G57" s="117"/>
      <c r="H57" s="117"/>
      <c r="I57" s="117"/>
      <c r="J57" s="117"/>
      <c r="K57" s="117"/>
      <c r="L57" s="117"/>
      <c r="M57" s="118"/>
    </row>
    <row r="58" spans="1:13" ht="15" x14ac:dyDescent="0.3">
      <c r="A58" s="148" t="s">
        <v>135</v>
      </c>
      <c r="B58" s="148"/>
      <c r="C58" s="148"/>
      <c r="D58" s="116" t="s">
        <v>169</v>
      </c>
      <c r="E58" s="117"/>
      <c r="F58" s="117"/>
      <c r="G58" s="117"/>
      <c r="H58" s="117"/>
      <c r="I58" s="117"/>
      <c r="J58" s="117"/>
      <c r="K58" s="117"/>
      <c r="L58" s="117"/>
      <c r="M58" s="118"/>
    </row>
    <row r="59" spans="1:13" ht="15" x14ac:dyDescent="0.3">
      <c r="A59" s="149" t="s">
        <v>136</v>
      </c>
      <c r="B59" s="149"/>
      <c r="C59" s="149"/>
      <c r="D59" s="116" t="s">
        <v>170</v>
      </c>
      <c r="E59" s="117"/>
      <c r="F59" s="117"/>
      <c r="G59" s="117"/>
      <c r="H59" s="117"/>
      <c r="I59" s="117"/>
      <c r="J59" s="117"/>
      <c r="K59" s="117"/>
      <c r="L59" s="117"/>
      <c r="M59" s="118"/>
    </row>
    <row r="60" spans="1:13" ht="28.5" customHeight="1" x14ac:dyDescent="0.3">
      <c r="A60" s="122" t="s">
        <v>137</v>
      </c>
      <c r="B60" s="123"/>
      <c r="C60" s="124"/>
      <c r="D60" s="117" t="s">
        <v>173</v>
      </c>
      <c r="E60" s="117"/>
      <c r="F60" s="117"/>
      <c r="G60" s="117"/>
      <c r="H60" s="117"/>
      <c r="I60" s="117"/>
      <c r="J60" s="117"/>
      <c r="K60" s="117"/>
      <c r="L60" s="117"/>
      <c r="M60" s="118"/>
    </row>
    <row r="61" spans="1:13" ht="13.5" customHeight="1" x14ac:dyDescent="0.3">
      <c r="A61" s="151" t="s">
        <v>139</v>
      </c>
      <c r="B61" s="152"/>
      <c r="C61" s="153"/>
      <c r="D61" s="117" t="s">
        <v>172</v>
      </c>
      <c r="E61" s="117"/>
      <c r="F61" s="117"/>
      <c r="G61" s="117"/>
      <c r="H61" s="117"/>
      <c r="I61" s="117"/>
      <c r="J61" s="117"/>
      <c r="K61" s="117"/>
      <c r="L61" s="117"/>
      <c r="M61" s="118"/>
    </row>
    <row r="62" spans="1:13" ht="15" x14ac:dyDescent="0.3">
      <c r="A62" s="138" t="s">
        <v>138</v>
      </c>
      <c r="B62" s="139"/>
      <c r="C62" s="154"/>
      <c r="D62" s="117" t="s">
        <v>171</v>
      </c>
      <c r="E62" s="117"/>
      <c r="F62" s="117"/>
      <c r="G62" s="117"/>
      <c r="H62" s="117"/>
      <c r="I62" s="117"/>
      <c r="J62" s="117"/>
      <c r="K62" s="117"/>
      <c r="L62" s="117"/>
      <c r="M62" s="118"/>
    </row>
    <row r="63" spans="1:13" ht="43.5" customHeight="1" x14ac:dyDescent="0.3">
      <c r="A63" s="141" t="s">
        <v>103</v>
      </c>
      <c r="B63" s="142"/>
      <c r="C63" s="150"/>
      <c r="D63" s="116" t="s">
        <v>176</v>
      </c>
      <c r="E63" s="117"/>
      <c r="F63" s="117"/>
      <c r="G63" s="117"/>
      <c r="H63" s="117"/>
      <c r="I63" s="117"/>
      <c r="J63" s="117"/>
      <c r="K63" s="117"/>
      <c r="L63" s="117"/>
      <c r="M63" s="118"/>
    </row>
    <row r="64" spans="1:13" ht="41.25" customHeight="1" x14ac:dyDescent="0.3">
      <c r="A64" s="141" t="s">
        <v>0</v>
      </c>
      <c r="B64" s="142"/>
      <c r="C64" s="150"/>
      <c r="D64" s="116" t="s">
        <v>199</v>
      </c>
      <c r="E64" s="117"/>
      <c r="F64" s="117"/>
      <c r="G64" s="117"/>
      <c r="H64" s="117"/>
      <c r="I64" s="117"/>
      <c r="J64" s="117"/>
      <c r="K64" s="117"/>
      <c r="L64" s="117"/>
      <c r="M64" s="118"/>
    </row>
    <row r="65" spans="1:13" ht="41.25" customHeight="1" x14ac:dyDescent="0.3">
      <c r="A65" s="141" t="s">
        <v>140</v>
      </c>
      <c r="B65" s="142"/>
      <c r="C65" s="150"/>
      <c r="D65" s="116" t="s">
        <v>174</v>
      </c>
      <c r="E65" s="117"/>
      <c r="F65" s="117"/>
      <c r="G65" s="117"/>
      <c r="H65" s="117"/>
      <c r="I65" s="117"/>
      <c r="J65" s="117"/>
      <c r="K65" s="117"/>
      <c r="L65" s="117"/>
      <c r="M65" s="118"/>
    </row>
    <row r="66" spans="1:13" ht="50.25" customHeight="1" x14ac:dyDescent="0.3">
      <c r="A66" s="116" t="s">
        <v>141</v>
      </c>
      <c r="B66" s="117"/>
      <c r="C66" s="118"/>
      <c r="D66" s="116" t="s">
        <v>175</v>
      </c>
      <c r="E66" s="117"/>
      <c r="F66" s="117"/>
      <c r="G66" s="117"/>
      <c r="H66" s="117"/>
      <c r="I66" s="117"/>
      <c r="J66" s="117"/>
      <c r="K66" s="117"/>
      <c r="L66" s="117"/>
      <c r="M66" s="118"/>
    </row>
    <row r="67" spans="1:13" ht="30.75" customHeight="1" x14ac:dyDescent="0.3">
      <c r="A67" s="141" t="s">
        <v>1</v>
      </c>
      <c r="B67" s="142"/>
      <c r="C67" s="150"/>
      <c r="D67" s="116" t="s">
        <v>177</v>
      </c>
      <c r="E67" s="117"/>
      <c r="F67" s="117"/>
      <c r="G67" s="117"/>
      <c r="H67" s="117"/>
      <c r="I67" s="117"/>
      <c r="J67" s="117"/>
      <c r="K67" s="117"/>
      <c r="L67" s="117"/>
      <c r="M67" s="118"/>
    </row>
    <row r="68" spans="1:13" ht="15" x14ac:dyDescent="0.3">
      <c r="A68" s="141" t="s">
        <v>142</v>
      </c>
      <c r="B68" s="142"/>
      <c r="C68" s="150"/>
      <c r="D68" s="116" t="s">
        <v>200</v>
      </c>
      <c r="E68" s="117"/>
      <c r="F68" s="117"/>
      <c r="G68" s="117"/>
      <c r="H68" s="117"/>
      <c r="I68" s="117"/>
      <c r="J68" s="117"/>
      <c r="K68" s="117"/>
      <c r="L68" s="117"/>
      <c r="M68" s="118"/>
    </row>
    <row r="69" spans="1:13" ht="15" x14ac:dyDescent="0.3">
      <c r="A69" s="141" t="s">
        <v>143</v>
      </c>
      <c r="B69" s="142"/>
      <c r="C69" s="150"/>
      <c r="D69" s="116" t="s">
        <v>201</v>
      </c>
      <c r="E69" s="117"/>
      <c r="F69" s="117"/>
      <c r="G69" s="117"/>
      <c r="H69" s="117"/>
      <c r="I69" s="117"/>
      <c r="J69" s="117"/>
      <c r="K69" s="117"/>
      <c r="L69" s="117"/>
      <c r="M69" s="118"/>
    </row>
    <row r="70" spans="1:13" ht="15" x14ac:dyDescent="0.3">
      <c r="A70" s="141" t="s">
        <v>101</v>
      </c>
      <c r="B70" s="142"/>
      <c r="C70" s="150"/>
      <c r="D70" s="116" t="s">
        <v>178</v>
      </c>
      <c r="E70" s="117"/>
      <c r="F70" s="117"/>
      <c r="G70" s="117"/>
      <c r="H70" s="117"/>
      <c r="I70" s="117"/>
      <c r="J70" s="117"/>
      <c r="K70" s="117"/>
      <c r="L70" s="117"/>
      <c r="M70" s="118"/>
    </row>
    <row r="71" spans="1:13" ht="15" x14ac:dyDescent="0.3">
      <c r="A71" s="141" t="s">
        <v>102</v>
      </c>
      <c r="B71" s="142"/>
      <c r="C71" s="150"/>
      <c r="D71" s="116" t="s">
        <v>202</v>
      </c>
      <c r="E71" s="117"/>
      <c r="F71" s="117"/>
      <c r="G71" s="117"/>
      <c r="H71" s="117"/>
      <c r="I71" s="117"/>
      <c r="J71" s="117"/>
      <c r="K71" s="117"/>
      <c r="L71" s="117"/>
      <c r="M71" s="118"/>
    </row>
    <row r="72" spans="1:13" ht="15" x14ac:dyDescent="0.3">
      <c r="A72" s="141" t="s">
        <v>144</v>
      </c>
      <c r="B72" s="142"/>
      <c r="C72" s="150"/>
      <c r="D72" s="116" t="s">
        <v>179</v>
      </c>
      <c r="E72" s="117"/>
      <c r="F72" s="117"/>
      <c r="G72" s="117"/>
      <c r="H72" s="117"/>
      <c r="I72" s="117"/>
      <c r="J72" s="117"/>
      <c r="K72" s="117"/>
      <c r="L72" s="117"/>
      <c r="M72" s="118"/>
    </row>
    <row r="73" spans="1:13" ht="15" x14ac:dyDescent="0.3">
      <c r="A73" s="141" t="s">
        <v>145</v>
      </c>
      <c r="B73" s="142"/>
      <c r="C73" s="150"/>
      <c r="D73" s="116" t="s">
        <v>180</v>
      </c>
      <c r="E73" s="117"/>
      <c r="F73" s="117"/>
      <c r="G73" s="117"/>
      <c r="H73" s="117"/>
      <c r="I73" s="117"/>
      <c r="J73" s="117"/>
      <c r="K73" s="117"/>
      <c r="L73" s="117"/>
      <c r="M73" s="118"/>
    </row>
    <row r="74" spans="1:13" ht="15" x14ac:dyDescent="0.3">
      <c r="A74" s="141" t="s">
        <v>181</v>
      </c>
      <c r="B74" s="142"/>
      <c r="C74" s="150"/>
      <c r="D74" s="116" t="s">
        <v>203</v>
      </c>
      <c r="E74" s="117"/>
      <c r="F74" s="117"/>
      <c r="G74" s="117"/>
      <c r="H74" s="117"/>
      <c r="I74" s="117"/>
      <c r="J74" s="117"/>
      <c r="K74" s="117"/>
      <c r="L74" s="117"/>
      <c r="M74" s="118"/>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pans="1:13" x14ac:dyDescent="0.3">
      <c r="A81" s="7"/>
      <c r="B81" s="7"/>
      <c r="C81" s="7"/>
      <c r="D81" s="7"/>
      <c r="E81" s="7"/>
      <c r="F81" s="7"/>
      <c r="G81" s="7"/>
      <c r="H81" s="7"/>
      <c r="I81" s="7"/>
      <c r="J81" s="7"/>
      <c r="K81" s="7"/>
      <c r="L81" s="7"/>
      <c r="M81" s="7"/>
    </row>
    <row r="82" spans="1:13" x14ac:dyDescent="0.3">
      <c r="A82" s="7"/>
      <c r="B82" s="7"/>
      <c r="C82" s="7"/>
      <c r="D82" s="7"/>
      <c r="E82" s="7"/>
      <c r="F82" s="7"/>
      <c r="G82" s="7"/>
      <c r="H82" s="7"/>
      <c r="I82" s="7"/>
      <c r="J82" s="7"/>
      <c r="K82" s="7"/>
      <c r="L82" s="7"/>
      <c r="M82" s="7"/>
    </row>
    <row r="83" spans="1:13" x14ac:dyDescent="0.3">
      <c r="A83" s="7"/>
      <c r="B83" s="7"/>
      <c r="C83" s="7"/>
      <c r="D83" s="7"/>
      <c r="E83" s="7"/>
      <c r="F83" s="7"/>
      <c r="G83" s="7"/>
      <c r="H83" s="7"/>
      <c r="I83" s="7"/>
      <c r="J83" s="7"/>
      <c r="K83" s="7"/>
      <c r="L83" s="7"/>
      <c r="M83" s="7"/>
    </row>
    <row r="84" spans="1:13" x14ac:dyDescent="0.3">
      <c r="A84" s="7"/>
      <c r="B84" s="7"/>
      <c r="C84" s="7"/>
      <c r="D84" s="7"/>
      <c r="E84" s="7"/>
      <c r="F84" s="7"/>
      <c r="G84" s="7"/>
      <c r="H84" s="7"/>
      <c r="I84" s="7"/>
      <c r="J84" s="7"/>
      <c r="K84" s="7"/>
      <c r="L84" s="7"/>
      <c r="M84" s="7"/>
    </row>
    <row r="85" spans="1:13" x14ac:dyDescent="0.3">
      <c r="A85" s="7"/>
      <c r="B85" s="7"/>
      <c r="C85" s="7"/>
      <c r="D85" s="7"/>
      <c r="E85" s="7"/>
      <c r="F85" s="7"/>
      <c r="G85" s="7"/>
      <c r="H85" s="7"/>
      <c r="I85" s="7"/>
      <c r="J85" s="7"/>
      <c r="K85" s="7"/>
      <c r="L85" s="7"/>
      <c r="M85" s="7"/>
    </row>
    <row r="86" spans="1:13" x14ac:dyDescent="0.3">
      <c r="A86" s="7"/>
      <c r="B86" s="7"/>
      <c r="C86" s="7"/>
      <c r="D86" s="7"/>
      <c r="E86" s="7"/>
      <c r="F86" s="7"/>
      <c r="G86" s="7"/>
      <c r="H86" s="7"/>
      <c r="I86" s="7"/>
      <c r="J86" s="7"/>
      <c r="K86" s="7"/>
      <c r="L86" s="7"/>
      <c r="M86" s="7"/>
    </row>
    <row r="87" spans="1:13" x14ac:dyDescent="0.3">
      <c r="A87" s="7"/>
      <c r="B87" s="7"/>
      <c r="C87" s="7"/>
      <c r="D87" s="7"/>
      <c r="E87" s="7"/>
      <c r="F87" s="7"/>
      <c r="G87" s="7"/>
      <c r="H87" s="7"/>
      <c r="I87" s="7"/>
      <c r="J87" s="7"/>
      <c r="K87" s="7"/>
      <c r="L87" s="7"/>
      <c r="M87" s="7"/>
    </row>
    <row r="88" spans="1:13" x14ac:dyDescent="0.3">
      <c r="A88" s="7"/>
      <c r="B88" s="7"/>
      <c r="C88" s="7"/>
      <c r="D88" s="7"/>
      <c r="E88" s="7"/>
      <c r="F88" s="7"/>
      <c r="G88" s="7"/>
      <c r="H88" s="7"/>
      <c r="I88" s="7"/>
      <c r="J88" s="7"/>
      <c r="K88" s="7"/>
      <c r="L88" s="7"/>
      <c r="M88" s="7"/>
    </row>
    <row r="89" spans="1:13" x14ac:dyDescent="0.3">
      <c r="A89" s="7"/>
      <c r="B89" s="7"/>
      <c r="C89" s="7"/>
      <c r="D89" s="7"/>
      <c r="E89" s="7"/>
      <c r="F89" s="7"/>
      <c r="G89" s="7"/>
      <c r="H89" s="7"/>
      <c r="I89" s="7"/>
      <c r="J89" s="7"/>
      <c r="K89" s="7"/>
      <c r="L89" s="7"/>
      <c r="M89" s="7"/>
    </row>
    <row r="90" spans="1:13" x14ac:dyDescent="0.3">
      <c r="A90" s="7"/>
      <c r="B90" s="7"/>
      <c r="C90" s="7"/>
      <c r="D90" s="7"/>
      <c r="E90" s="7"/>
      <c r="F90" s="7"/>
      <c r="G90" s="7"/>
      <c r="H90" s="7"/>
      <c r="I90" s="7"/>
      <c r="J90" s="7"/>
      <c r="K90" s="7"/>
      <c r="L90" s="7"/>
      <c r="M90" s="7"/>
    </row>
    <row r="91" spans="1:13" x14ac:dyDescent="0.3">
      <c r="A91" s="7"/>
      <c r="B91" s="7"/>
      <c r="C91" s="7"/>
      <c r="D91" s="7"/>
      <c r="E91" s="7"/>
      <c r="F91" s="7"/>
      <c r="G91" s="7"/>
      <c r="H91" s="7"/>
      <c r="I91" s="7"/>
      <c r="J91" s="7"/>
      <c r="K91" s="7"/>
      <c r="L91" s="7"/>
      <c r="M91" s="7"/>
    </row>
    <row r="92" spans="1:13" x14ac:dyDescent="0.3">
      <c r="A92" s="7"/>
      <c r="B92" s="7"/>
      <c r="C92" s="7"/>
      <c r="D92" s="7"/>
      <c r="E92" s="7"/>
      <c r="F92" s="7"/>
      <c r="G92" s="7"/>
      <c r="H92" s="7"/>
      <c r="I92" s="7"/>
      <c r="J92" s="7"/>
      <c r="K92" s="7"/>
      <c r="L92" s="7"/>
      <c r="M92" s="7"/>
    </row>
    <row r="93" spans="1:13" x14ac:dyDescent="0.3">
      <c r="A93" s="7"/>
      <c r="B93" s="7"/>
      <c r="C93" s="7"/>
      <c r="D93" s="7"/>
      <c r="E93" s="7"/>
      <c r="F93" s="7"/>
      <c r="G93" s="7"/>
      <c r="H93" s="7"/>
      <c r="I93" s="7"/>
      <c r="J93" s="7"/>
      <c r="K93" s="7"/>
      <c r="L93" s="7"/>
      <c r="M93" s="7"/>
    </row>
    <row r="94" spans="1:13" x14ac:dyDescent="0.3">
      <c r="A94" s="7"/>
      <c r="B94" s="7"/>
      <c r="C94" s="7"/>
      <c r="D94" s="7"/>
      <c r="E94" s="7"/>
      <c r="F94" s="7"/>
      <c r="G94" s="7"/>
      <c r="H94" s="7"/>
      <c r="I94" s="7"/>
      <c r="J94" s="7"/>
      <c r="K94" s="7"/>
      <c r="L94" s="7"/>
      <c r="M94" s="7"/>
    </row>
    <row r="95" spans="1:13" x14ac:dyDescent="0.3">
      <c r="A95" s="7"/>
      <c r="B95" s="7"/>
      <c r="C95" s="7"/>
      <c r="D95" s="7"/>
      <c r="E95" s="7"/>
      <c r="F95" s="7"/>
      <c r="G95" s="7"/>
      <c r="H95" s="7"/>
      <c r="I95" s="7"/>
      <c r="J95" s="7"/>
      <c r="K95" s="7"/>
      <c r="L95" s="7"/>
      <c r="M95" s="7"/>
    </row>
    <row r="96" spans="1:13" x14ac:dyDescent="0.3">
      <c r="A96" s="7"/>
      <c r="B96" s="7"/>
      <c r="C96" s="7"/>
      <c r="D96" s="7"/>
      <c r="E96" s="7"/>
      <c r="F96" s="7"/>
      <c r="G96" s="7"/>
      <c r="H96" s="7"/>
      <c r="I96" s="7"/>
      <c r="J96" s="7"/>
      <c r="K96" s="7"/>
      <c r="L96" s="7"/>
      <c r="M96" s="7"/>
    </row>
    <row r="97" spans="1:13" x14ac:dyDescent="0.3">
      <c r="A97" s="7"/>
      <c r="B97" s="7"/>
      <c r="C97" s="7"/>
      <c r="D97" s="7"/>
      <c r="E97" s="7"/>
      <c r="F97" s="7"/>
      <c r="G97" s="7"/>
      <c r="H97" s="7"/>
      <c r="I97" s="7"/>
      <c r="J97" s="7"/>
      <c r="K97" s="7"/>
      <c r="L97" s="7"/>
      <c r="M97" s="7"/>
    </row>
    <row r="98" spans="1:13" x14ac:dyDescent="0.3">
      <c r="A98" s="7"/>
      <c r="B98" s="7"/>
      <c r="C98" s="7"/>
      <c r="D98" s="7"/>
      <c r="E98" s="7"/>
      <c r="F98" s="7"/>
      <c r="G98" s="7"/>
      <c r="H98" s="7"/>
      <c r="I98" s="7"/>
      <c r="J98" s="7"/>
      <c r="K98" s="7"/>
      <c r="L98" s="7"/>
      <c r="M98" s="7"/>
    </row>
    <row r="99" spans="1:13" x14ac:dyDescent="0.3">
      <c r="A99" s="7"/>
      <c r="B99" s="7"/>
      <c r="C99" s="7"/>
      <c r="D99" s="7"/>
      <c r="E99" s="7"/>
      <c r="F99" s="7"/>
      <c r="G99" s="7"/>
      <c r="H99" s="7"/>
      <c r="I99" s="7"/>
      <c r="J99" s="7"/>
      <c r="K99" s="7"/>
      <c r="L99" s="7"/>
      <c r="M99" s="7"/>
    </row>
    <row r="100" spans="1:13" x14ac:dyDescent="0.3">
      <c r="A100" s="7"/>
      <c r="B100" s="7"/>
      <c r="C100" s="7"/>
      <c r="D100" s="7"/>
      <c r="E100" s="7"/>
      <c r="F100" s="7"/>
      <c r="G100" s="7"/>
      <c r="H100" s="7"/>
      <c r="I100" s="7"/>
      <c r="J100" s="7"/>
      <c r="K100" s="7"/>
      <c r="L100" s="7"/>
      <c r="M100" s="7"/>
    </row>
    <row r="101" spans="1:13" x14ac:dyDescent="0.3">
      <c r="A101" s="7"/>
      <c r="B101" s="7"/>
      <c r="C101" s="7"/>
      <c r="D101" s="7"/>
      <c r="E101" s="7"/>
      <c r="F101" s="7"/>
      <c r="G101" s="7"/>
      <c r="H101" s="7"/>
      <c r="I101" s="7"/>
      <c r="J101" s="7"/>
      <c r="K101" s="7"/>
      <c r="L101" s="7"/>
      <c r="M101" s="7"/>
    </row>
    <row r="102" spans="1:13" x14ac:dyDescent="0.3">
      <c r="A102" s="7"/>
      <c r="B102" s="7"/>
      <c r="C102" s="7"/>
      <c r="D102" s="7"/>
      <c r="E102" s="7"/>
      <c r="F102" s="7"/>
      <c r="G102" s="7"/>
      <c r="H102" s="7"/>
      <c r="I102" s="7"/>
      <c r="J102" s="7"/>
      <c r="K102" s="7"/>
      <c r="L102" s="7"/>
      <c r="M102" s="7"/>
    </row>
    <row r="103" spans="1:13" x14ac:dyDescent="0.3">
      <c r="A103" s="7"/>
      <c r="B103" s="7"/>
      <c r="C103" s="7"/>
      <c r="D103" s="7"/>
      <c r="E103" s="7"/>
      <c r="F103" s="7"/>
      <c r="G103" s="7"/>
      <c r="H103" s="7"/>
      <c r="I103" s="7"/>
      <c r="J103" s="7"/>
      <c r="K103" s="7"/>
      <c r="L103" s="7"/>
      <c r="M103" s="7"/>
    </row>
    <row r="104" spans="1:13" x14ac:dyDescent="0.3">
      <c r="A104" s="7"/>
      <c r="B104" s="7"/>
      <c r="C104" s="7"/>
      <c r="D104" s="7"/>
      <c r="E104" s="7"/>
      <c r="F104" s="7"/>
      <c r="G104" s="7"/>
      <c r="H104" s="7"/>
      <c r="I104" s="7"/>
      <c r="J104" s="7"/>
      <c r="K104" s="7"/>
      <c r="L104" s="7"/>
      <c r="M104" s="7"/>
    </row>
    <row r="105" spans="1:13" x14ac:dyDescent="0.3">
      <c r="A105" s="7"/>
      <c r="B105" s="7"/>
      <c r="C105" s="7"/>
      <c r="D105" s="7"/>
      <c r="E105" s="7"/>
      <c r="F105" s="7"/>
      <c r="G105" s="7"/>
      <c r="H105" s="7"/>
      <c r="I105" s="7"/>
      <c r="J105" s="7"/>
      <c r="K105" s="7"/>
      <c r="L105" s="7"/>
      <c r="M105" s="7"/>
    </row>
    <row r="106" spans="1:13" x14ac:dyDescent="0.3">
      <c r="A106" s="7"/>
      <c r="B106" s="7"/>
      <c r="C106" s="7"/>
      <c r="D106" s="7"/>
      <c r="E106" s="7"/>
      <c r="F106" s="7"/>
      <c r="G106" s="7"/>
      <c r="H106" s="7"/>
      <c r="I106" s="7"/>
      <c r="J106" s="7"/>
      <c r="K106" s="7"/>
      <c r="L106" s="7"/>
      <c r="M106" s="7"/>
    </row>
    <row r="107" spans="1:13" x14ac:dyDescent="0.3">
      <c r="A107" s="7"/>
      <c r="B107" s="7"/>
      <c r="C107" s="7"/>
      <c r="D107" s="7"/>
      <c r="E107" s="7"/>
      <c r="F107" s="7"/>
      <c r="G107" s="7"/>
      <c r="H107" s="7"/>
      <c r="I107" s="7"/>
      <c r="J107" s="7"/>
      <c r="K107" s="7"/>
      <c r="L107" s="7"/>
      <c r="M107" s="7"/>
    </row>
    <row r="108" spans="1:13" x14ac:dyDescent="0.3">
      <c r="A108" s="7"/>
      <c r="B108" s="7"/>
      <c r="C108" s="7"/>
      <c r="D108" s="7"/>
      <c r="E108" s="7"/>
      <c r="F108" s="7"/>
      <c r="G108" s="7"/>
      <c r="H108" s="7"/>
      <c r="I108" s="7"/>
      <c r="J108" s="7"/>
      <c r="K108" s="7"/>
      <c r="L108" s="7"/>
      <c r="M108" s="7"/>
    </row>
    <row r="109" spans="1:13" x14ac:dyDescent="0.3">
      <c r="A109" s="7"/>
      <c r="B109" s="7"/>
      <c r="C109" s="7"/>
      <c r="D109" s="7"/>
      <c r="E109" s="7"/>
      <c r="F109" s="7"/>
      <c r="G109" s="7"/>
      <c r="H109" s="7"/>
      <c r="I109" s="7"/>
      <c r="J109" s="7"/>
      <c r="K109" s="7"/>
      <c r="L109" s="7"/>
      <c r="M109" s="7"/>
    </row>
    <row r="110" spans="1:13" x14ac:dyDescent="0.3">
      <c r="A110" s="7"/>
      <c r="B110" s="7"/>
      <c r="C110" s="7"/>
      <c r="D110" s="7"/>
      <c r="E110" s="7"/>
      <c r="F110" s="7"/>
      <c r="G110" s="7"/>
      <c r="H110" s="7"/>
      <c r="I110" s="7"/>
      <c r="J110" s="7"/>
      <c r="K110" s="7"/>
      <c r="L110" s="7"/>
      <c r="M110" s="7"/>
    </row>
    <row r="111" spans="1:13" x14ac:dyDescent="0.3">
      <c r="A111" s="7"/>
      <c r="B111" s="7"/>
      <c r="C111" s="7"/>
      <c r="D111" s="7"/>
      <c r="E111" s="7"/>
      <c r="F111" s="7"/>
      <c r="G111" s="7"/>
      <c r="H111" s="7"/>
      <c r="I111" s="7"/>
      <c r="J111" s="7"/>
      <c r="K111" s="7"/>
      <c r="L111" s="7"/>
      <c r="M111" s="7"/>
    </row>
    <row r="112" spans="1:13" x14ac:dyDescent="0.3">
      <c r="A112" s="7"/>
      <c r="B112" s="7"/>
      <c r="C112" s="7"/>
      <c r="D112" s="7"/>
      <c r="E112" s="7"/>
      <c r="F112" s="7"/>
      <c r="G112" s="7"/>
      <c r="H112" s="7"/>
      <c r="I112" s="7"/>
      <c r="J112" s="7"/>
      <c r="K112" s="7"/>
      <c r="L112" s="7"/>
      <c r="M112" s="7"/>
    </row>
    <row r="113" spans="1:13" x14ac:dyDescent="0.3">
      <c r="A113" s="7"/>
      <c r="B113" s="7"/>
      <c r="C113" s="7"/>
      <c r="D113" s="7"/>
      <c r="E113" s="7"/>
      <c r="F113" s="7"/>
      <c r="G113" s="7"/>
      <c r="H113" s="7"/>
      <c r="I113" s="7"/>
      <c r="J113" s="7"/>
      <c r="K113" s="7"/>
      <c r="L113" s="7"/>
      <c r="M113" s="7"/>
    </row>
    <row r="114" spans="1:13" x14ac:dyDescent="0.3">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H60" zoomScaleNormal="100" workbookViewId="0">
      <selection activeCell="J69" sqref="J69"/>
    </sheetView>
  </sheetViews>
  <sheetFormatPr baseColWidth="10" defaultRowHeight="16.5" customHeight="1" x14ac:dyDescent="0.3"/>
  <cols>
    <col min="1" max="1" width="5" style="59"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8" customWidth="1"/>
    <col min="9" max="9" width="11.44140625" style="2"/>
    <col min="10" max="10" width="30.109375" style="39" customWidth="1"/>
  </cols>
  <sheetData>
    <row r="1" spans="1:10" s="7" customFormat="1" ht="27.75" hidden="1" customHeight="1" x14ac:dyDescent="0.3">
      <c r="A1" s="45"/>
      <c r="G1" s="26"/>
      <c r="H1" s="33"/>
      <c r="I1" s="27"/>
      <c r="J1" s="104"/>
    </row>
    <row r="2" spans="1:10" s="7" customFormat="1" ht="65.25" customHeight="1" thickBot="1" x14ac:dyDescent="0.35">
      <c r="A2" s="45"/>
      <c r="G2" s="26"/>
      <c r="H2" s="33"/>
      <c r="I2" s="27"/>
      <c r="J2" s="104"/>
    </row>
    <row r="3" spans="1:10" s="7" customFormat="1" ht="34.5" customHeight="1" x14ac:dyDescent="0.6">
      <c r="A3" s="45"/>
      <c r="B3" s="234"/>
      <c r="C3" s="235"/>
      <c r="D3" s="235"/>
      <c r="E3" s="230" t="s">
        <v>94</v>
      </c>
      <c r="F3" s="230"/>
      <c r="G3" s="230"/>
      <c r="H3" s="230"/>
      <c r="I3" s="230"/>
      <c r="J3" s="231"/>
    </row>
    <row r="4" spans="1:10" s="7" customFormat="1" ht="26.25" customHeight="1" x14ac:dyDescent="0.45">
      <c r="A4" s="45"/>
      <c r="B4" s="236"/>
      <c r="C4" s="237"/>
      <c r="D4" s="237"/>
      <c r="E4" s="232" t="s">
        <v>68</v>
      </c>
      <c r="F4" s="232"/>
      <c r="G4" s="232"/>
      <c r="H4" s="232"/>
      <c r="I4" s="232"/>
      <c r="J4" s="233"/>
    </row>
    <row r="5" spans="1:10" s="7" customFormat="1" ht="33" customHeight="1" x14ac:dyDescent="0.3">
      <c r="A5" s="45"/>
      <c r="B5" s="229" t="s">
        <v>52</v>
      </c>
      <c r="C5" s="229"/>
      <c r="D5" s="229"/>
      <c r="E5" s="28" t="s">
        <v>219</v>
      </c>
      <c r="F5" s="28"/>
      <c r="G5" s="32" t="s">
        <v>76</v>
      </c>
      <c r="H5" s="34" t="s">
        <v>560</v>
      </c>
      <c r="I5" s="242" t="s">
        <v>79</v>
      </c>
      <c r="J5" s="242"/>
    </row>
    <row r="6" spans="1:10" s="7" customFormat="1" ht="30.75" customHeight="1" x14ac:dyDescent="0.3">
      <c r="A6" s="45"/>
      <c r="B6" s="229" t="s">
        <v>106</v>
      </c>
      <c r="C6" s="229"/>
      <c r="D6" s="229"/>
      <c r="E6" s="28">
        <v>254810000165</v>
      </c>
      <c r="F6" s="28"/>
      <c r="G6" s="68" t="s">
        <v>53</v>
      </c>
      <c r="H6" s="28" t="s">
        <v>559</v>
      </c>
      <c r="I6" s="247">
        <f>IF(SUM(I9:I69)=0,"",AVERAGE(I9:I69))</f>
        <v>66.180327868852459</v>
      </c>
      <c r="J6" s="247"/>
    </row>
    <row r="7" spans="1:10" s="7" customFormat="1" ht="17.25" customHeight="1" x14ac:dyDescent="0.3">
      <c r="A7" s="45"/>
      <c r="B7" s="229" t="s">
        <v>77</v>
      </c>
      <c r="C7" s="229"/>
      <c r="D7" s="229"/>
      <c r="E7" s="248" t="s">
        <v>220</v>
      </c>
      <c r="F7" s="249"/>
      <c r="G7" s="249"/>
      <c r="H7" s="250"/>
      <c r="I7" s="247"/>
      <c r="J7" s="247"/>
    </row>
    <row r="8" spans="1:10" s="7" customFormat="1" ht="28.5" customHeight="1" x14ac:dyDescent="0.3">
      <c r="A8" s="45"/>
      <c r="B8" s="3" t="s">
        <v>0</v>
      </c>
      <c r="C8" s="40" t="s">
        <v>0</v>
      </c>
      <c r="D8" s="4" t="s">
        <v>79</v>
      </c>
      <c r="E8" s="4" t="s">
        <v>97</v>
      </c>
      <c r="F8" s="4"/>
      <c r="G8" s="5" t="s">
        <v>79</v>
      </c>
      <c r="H8" s="4" t="s">
        <v>98</v>
      </c>
      <c r="I8" s="6" t="s">
        <v>218</v>
      </c>
      <c r="J8" s="105" t="s">
        <v>3</v>
      </c>
    </row>
    <row r="9" spans="1:10" s="7" customFormat="1" ht="50.25" customHeight="1" x14ac:dyDescent="0.3">
      <c r="A9" s="60" t="str">
        <f>IF(I9&lt;61,MAX($A$8:A8)+1,"")</f>
        <v/>
      </c>
      <c r="B9" s="222" t="s">
        <v>4</v>
      </c>
      <c r="C9" s="61" t="s">
        <v>4</v>
      </c>
      <c r="D9" s="251">
        <f>IF(SUM(G9:G27)=0,"",AVERAGE(G9:G27))</f>
        <v>65.428571428571431</v>
      </c>
      <c r="E9" s="31" t="s">
        <v>6</v>
      </c>
      <c r="F9" s="64" t="s">
        <v>6</v>
      </c>
      <c r="G9" s="29">
        <f>IF(SUM(I9:I9)=0,"",AVERAGE(I9:I9))</f>
        <v>70</v>
      </c>
      <c r="H9" s="35" t="s">
        <v>204</v>
      </c>
      <c r="I9" s="30">
        <v>70</v>
      </c>
      <c r="J9" s="106" t="s">
        <v>498</v>
      </c>
    </row>
    <row r="10" spans="1:10" s="7" customFormat="1" ht="51" customHeight="1" x14ac:dyDescent="0.3">
      <c r="A10" s="60">
        <f>IF(I10&lt;61,MAX($A$8:A9)+1,"")</f>
        <v>1</v>
      </c>
      <c r="B10" s="223"/>
      <c r="C10" s="61" t="s">
        <v>4</v>
      </c>
      <c r="D10" s="252"/>
      <c r="E10" s="225" t="s">
        <v>205</v>
      </c>
      <c r="F10" s="65" t="s">
        <v>205</v>
      </c>
      <c r="G10" s="241">
        <f>IF(SUM(I10:I12)=0,"",AVERAGE(I10:I12))</f>
        <v>61.666666666666664</v>
      </c>
      <c r="H10" s="35" t="s">
        <v>80</v>
      </c>
      <c r="I10" s="30">
        <v>60</v>
      </c>
      <c r="J10" s="106" t="s">
        <v>499</v>
      </c>
    </row>
    <row r="11" spans="1:10" s="7" customFormat="1" ht="93" customHeight="1" x14ac:dyDescent="0.3">
      <c r="A11" s="60">
        <f>IF(I11&lt;61,MAX($A$8:A10)+1,"")</f>
        <v>2</v>
      </c>
      <c r="B11" s="223"/>
      <c r="C11" s="61" t="s">
        <v>4</v>
      </c>
      <c r="D11" s="252"/>
      <c r="E11" s="225"/>
      <c r="F11" s="65" t="s">
        <v>205</v>
      </c>
      <c r="G11" s="239"/>
      <c r="H11" s="35" t="s">
        <v>35</v>
      </c>
      <c r="I11" s="30">
        <v>60</v>
      </c>
      <c r="J11" s="106" t="s">
        <v>500</v>
      </c>
    </row>
    <row r="12" spans="1:10" s="7" customFormat="1" ht="32.25" customHeight="1" x14ac:dyDescent="0.3">
      <c r="A12" s="60" t="str">
        <f>IF(I12&lt;61,MAX($A$8:A11)+1,"")</f>
        <v/>
      </c>
      <c r="B12" s="223"/>
      <c r="C12" s="61" t="s">
        <v>4</v>
      </c>
      <c r="D12" s="252"/>
      <c r="E12" s="225"/>
      <c r="F12" s="65" t="s">
        <v>205</v>
      </c>
      <c r="G12" s="240"/>
      <c r="H12" s="35" t="s">
        <v>206</v>
      </c>
      <c r="I12" s="30">
        <v>65</v>
      </c>
      <c r="J12" s="106" t="s">
        <v>501</v>
      </c>
    </row>
    <row r="13" spans="1:10" s="7" customFormat="1" ht="45" customHeight="1" x14ac:dyDescent="0.3">
      <c r="A13" s="60" t="str">
        <f>IF(I13&lt;61,MAX($A$8:A12)+1,"")</f>
        <v/>
      </c>
      <c r="B13" s="223"/>
      <c r="C13" s="61" t="s">
        <v>4</v>
      </c>
      <c r="D13" s="252"/>
      <c r="E13" s="225" t="s">
        <v>36</v>
      </c>
      <c r="F13" s="65" t="s">
        <v>36</v>
      </c>
      <c r="G13" s="241">
        <f>IF(SUM(I13:I14)=0,"",AVERAGE(I13:I14))</f>
        <v>67.5</v>
      </c>
      <c r="H13" s="35" t="s">
        <v>10</v>
      </c>
      <c r="I13" s="30">
        <v>70</v>
      </c>
      <c r="J13" s="106" t="s">
        <v>502</v>
      </c>
    </row>
    <row r="14" spans="1:10" s="7" customFormat="1" ht="30.75" customHeight="1" x14ac:dyDescent="0.3">
      <c r="A14" s="60" t="str">
        <f>IF(I14&lt;61,MAX($A$8:A13)+1,"")</f>
        <v/>
      </c>
      <c r="B14" s="223"/>
      <c r="C14" s="61" t="s">
        <v>4</v>
      </c>
      <c r="D14" s="252"/>
      <c r="E14" s="225"/>
      <c r="F14" s="65" t="s">
        <v>36</v>
      </c>
      <c r="G14" s="240"/>
      <c r="H14" s="35" t="s">
        <v>82</v>
      </c>
      <c r="I14" s="30">
        <v>65</v>
      </c>
      <c r="J14" s="106" t="s">
        <v>503</v>
      </c>
    </row>
    <row r="15" spans="1:10" s="7" customFormat="1" ht="48" customHeight="1" x14ac:dyDescent="0.3">
      <c r="A15" s="60" t="str">
        <f>IF(I15&lt;61,MAX($A$8:A14)+1,"")</f>
        <v/>
      </c>
      <c r="B15" s="223"/>
      <c r="C15" s="61" t="s">
        <v>4</v>
      </c>
      <c r="D15" s="252"/>
      <c r="E15" s="225" t="s">
        <v>37</v>
      </c>
      <c r="F15" s="65" t="s">
        <v>37</v>
      </c>
      <c r="G15" s="238">
        <f>IF(SUM(I15:I20)=0,"",AVERAGE(I15:I20))</f>
        <v>65.833333333333329</v>
      </c>
      <c r="H15" s="35" t="s">
        <v>38</v>
      </c>
      <c r="I15" s="30">
        <v>80</v>
      </c>
      <c r="J15" s="106" t="s">
        <v>504</v>
      </c>
    </row>
    <row r="16" spans="1:10" s="7" customFormat="1" ht="44.25" customHeight="1" x14ac:dyDescent="0.3">
      <c r="A16" s="60">
        <f>IF(I16&lt;61,MAX($A$8:A15)+1,"")</f>
        <v>3</v>
      </c>
      <c r="B16" s="223"/>
      <c r="C16" s="61" t="s">
        <v>4</v>
      </c>
      <c r="D16" s="252"/>
      <c r="E16" s="225"/>
      <c r="F16" s="65" t="s">
        <v>37</v>
      </c>
      <c r="G16" s="239"/>
      <c r="H16" s="35" t="s">
        <v>7</v>
      </c>
      <c r="I16" s="30">
        <v>60</v>
      </c>
      <c r="J16" s="106" t="s">
        <v>505</v>
      </c>
    </row>
    <row r="17" spans="1:10" s="7" customFormat="1" ht="45" customHeight="1" x14ac:dyDescent="0.3">
      <c r="A17" s="60" t="str">
        <f>IF(I17&lt;61,MAX($A$8:A16)+1,"")</f>
        <v/>
      </c>
      <c r="B17" s="223"/>
      <c r="C17" s="61" t="s">
        <v>4</v>
      </c>
      <c r="D17" s="252"/>
      <c r="E17" s="225"/>
      <c r="F17" s="65" t="s">
        <v>37</v>
      </c>
      <c r="G17" s="239"/>
      <c r="H17" s="36" t="s">
        <v>207</v>
      </c>
      <c r="I17" s="30">
        <v>70</v>
      </c>
      <c r="J17" s="106" t="s">
        <v>506</v>
      </c>
    </row>
    <row r="18" spans="1:10" s="7" customFormat="1" ht="60" customHeight="1" x14ac:dyDescent="0.3">
      <c r="A18" s="60">
        <f>IF(I18&lt;61,MAX($A$8:A17)+1,"")</f>
        <v>4</v>
      </c>
      <c r="B18" s="223"/>
      <c r="C18" s="61" t="s">
        <v>4</v>
      </c>
      <c r="D18" s="252"/>
      <c r="E18" s="225"/>
      <c r="F18" s="65" t="s">
        <v>37</v>
      </c>
      <c r="G18" s="239"/>
      <c r="H18" s="35" t="s">
        <v>81</v>
      </c>
      <c r="I18" s="30">
        <v>60</v>
      </c>
      <c r="J18" s="106" t="s">
        <v>507</v>
      </c>
    </row>
    <row r="19" spans="1:10" s="7" customFormat="1" ht="48" customHeight="1" x14ac:dyDescent="0.3">
      <c r="A19" s="60">
        <f>IF(I19&lt;61,MAX($A$8:A18)+1,"")</f>
        <v>5</v>
      </c>
      <c r="B19" s="223"/>
      <c r="C19" s="61" t="s">
        <v>4</v>
      </c>
      <c r="D19" s="252"/>
      <c r="E19" s="225"/>
      <c r="F19" s="65" t="s">
        <v>37</v>
      </c>
      <c r="G19" s="239"/>
      <c r="H19" s="35" t="s">
        <v>83</v>
      </c>
      <c r="I19" s="30">
        <v>60</v>
      </c>
      <c r="J19" s="106" t="s">
        <v>508</v>
      </c>
    </row>
    <row r="20" spans="1:10" s="7" customFormat="1" ht="30" customHeight="1" x14ac:dyDescent="0.3">
      <c r="A20" s="60" t="str">
        <f>IF(I20&lt;61,MAX($A$8:A19)+1,"")</f>
        <v/>
      </c>
      <c r="B20" s="223"/>
      <c r="C20" s="61" t="s">
        <v>4</v>
      </c>
      <c r="D20" s="252"/>
      <c r="E20" s="225"/>
      <c r="F20" s="65" t="s">
        <v>37</v>
      </c>
      <c r="G20" s="240"/>
      <c r="H20" s="35" t="s">
        <v>11</v>
      </c>
      <c r="I20" s="30">
        <v>65</v>
      </c>
      <c r="J20" s="106" t="s">
        <v>509</v>
      </c>
    </row>
    <row r="21" spans="1:10" s="7" customFormat="1" ht="31.5" customHeight="1" x14ac:dyDescent="0.3">
      <c r="A21" s="60" t="str">
        <f>IF(I21&lt;61,MAX($A$8:A20)+1,"")</f>
        <v/>
      </c>
      <c r="B21" s="223"/>
      <c r="C21" s="61" t="s">
        <v>4</v>
      </c>
      <c r="D21" s="252"/>
      <c r="E21" s="225" t="s">
        <v>39</v>
      </c>
      <c r="F21" s="65" t="s">
        <v>39</v>
      </c>
      <c r="G21" s="238">
        <f>IF(SUM(I21:I27)=0,"",AVERAGE(I21:I27))</f>
        <v>62.142857142857146</v>
      </c>
      <c r="H21" s="35" t="s">
        <v>12</v>
      </c>
      <c r="I21" s="30">
        <v>70</v>
      </c>
      <c r="J21" s="106" t="s">
        <v>510</v>
      </c>
    </row>
    <row r="22" spans="1:10" s="7" customFormat="1" ht="41.25" customHeight="1" x14ac:dyDescent="0.3">
      <c r="A22" s="60" t="str">
        <f>IF(I22&lt;61,MAX($A$8:A21)+1,"")</f>
        <v/>
      </c>
      <c r="B22" s="223"/>
      <c r="C22" s="61" t="s">
        <v>4</v>
      </c>
      <c r="D22" s="252"/>
      <c r="E22" s="225"/>
      <c r="F22" s="65" t="s">
        <v>39</v>
      </c>
      <c r="G22" s="238"/>
      <c r="H22" s="35" t="s">
        <v>84</v>
      </c>
      <c r="I22" s="30">
        <v>65</v>
      </c>
      <c r="J22" s="106" t="s">
        <v>511</v>
      </c>
    </row>
    <row r="23" spans="1:10" s="7" customFormat="1" ht="59.25" customHeight="1" x14ac:dyDescent="0.3">
      <c r="A23" s="60" t="str">
        <f>IF(I23&lt;61,MAX($A$8:A22)+1,"")</f>
        <v/>
      </c>
      <c r="B23" s="223"/>
      <c r="C23" s="61" t="s">
        <v>4</v>
      </c>
      <c r="D23" s="252"/>
      <c r="E23" s="225"/>
      <c r="F23" s="65" t="s">
        <v>39</v>
      </c>
      <c r="G23" s="238"/>
      <c r="H23" s="35" t="s">
        <v>208</v>
      </c>
      <c r="I23" s="30">
        <v>70</v>
      </c>
      <c r="J23" s="106" t="s">
        <v>512</v>
      </c>
    </row>
    <row r="24" spans="1:10" s="7" customFormat="1" ht="44.25" customHeight="1" x14ac:dyDescent="0.3">
      <c r="A24" s="60">
        <f>IF(I24&lt;61,MAX($A$8:A23)+1,"")</f>
        <v>6</v>
      </c>
      <c r="B24" s="223"/>
      <c r="C24" s="61" t="s">
        <v>4</v>
      </c>
      <c r="D24" s="252"/>
      <c r="E24" s="225"/>
      <c r="F24" s="65" t="s">
        <v>39</v>
      </c>
      <c r="G24" s="238"/>
      <c r="H24" s="35" t="s">
        <v>8</v>
      </c>
      <c r="I24" s="30">
        <v>60</v>
      </c>
      <c r="J24" s="106" t="s">
        <v>513</v>
      </c>
    </row>
    <row r="25" spans="1:10" s="7" customFormat="1" ht="33.75" customHeight="1" x14ac:dyDescent="0.3">
      <c r="A25" s="60">
        <f>IF(I25&lt;61,MAX($A$8:A24)+1,"")</f>
        <v>7</v>
      </c>
      <c r="B25" s="223"/>
      <c r="C25" s="61" t="s">
        <v>4</v>
      </c>
      <c r="D25" s="252"/>
      <c r="E25" s="225"/>
      <c r="F25" s="65" t="s">
        <v>39</v>
      </c>
      <c r="G25" s="238"/>
      <c r="H25" s="35" t="s">
        <v>209</v>
      </c>
      <c r="I25" s="30">
        <v>50</v>
      </c>
      <c r="J25" s="106" t="s">
        <v>514</v>
      </c>
    </row>
    <row r="26" spans="1:10" s="7" customFormat="1" ht="35.25" customHeight="1" x14ac:dyDescent="0.3">
      <c r="A26" s="60">
        <f>IF(I26&lt;61,MAX($A$8:A25)+1,"")</f>
        <v>8</v>
      </c>
      <c r="B26" s="223"/>
      <c r="C26" s="61" t="s">
        <v>4</v>
      </c>
      <c r="D26" s="252"/>
      <c r="E26" s="225"/>
      <c r="F26" s="65" t="s">
        <v>39</v>
      </c>
      <c r="G26" s="238"/>
      <c r="H26" s="35" t="s">
        <v>40</v>
      </c>
      <c r="I26" s="30">
        <v>60</v>
      </c>
      <c r="J26" s="106" t="s">
        <v>515</v>
      </c>
    </row>
    <row r="27" spans="1:10" s="7" customFormat="1" ht="75" customHeight="1" x14ac:dyDescent="0.3">
      <c r="A27" s="60">
        <f>IF(I27&lt;61,MAX($A$8:A26)+1,"")</f>
        <v>9</v>
      </c>
      <c r="B27" s="224"/>
      <c r="C27" s="61" t="s">
        <v>4</v>
      </c>
      <c r="D27" s="253"/>
      <c r="E27" s="225"/>
      <c r="F27" s="65" t="s">
        <v>39</v>
      </c>
      <c r="G27" s="238"/>
      <c r="H27" s="35" t="s">
        <v>13</v>
      </c>
      <c r="I27" s="30">
        <v>60</v>
      </c>
      <c r="J27" s="106" t="s">
        <v>516</v>
      </c>
    </row>
    <row r="28" spans="1:10" s="7" customFormat="1" ht="31.5" customHeight="1" x14ac:dyDescent="0.3">
      <c r="A28" s="60" t="str">
        <f>IF(I28&lt;61,MAX($A$8:A27)+1,"")</f>
        <v/>
      </c>
      <c r="B28" s="261" t="s">
        <v>5</v>
      </c>
      <c r="C28" s="62" t="s">
        <v>5</v>
      </c>
      <c r="D28" s="257">
        <f>IF(SUM(I28:I54)=0,"",AVERAGE(I28:I55))</f>
        <v>67.035714285714292</v>
      </c>
      <c r="E28" s="219" t="s">
        <v>41</v>
      </c>
      <c r="F28" s="66" t="s">
        <v>41</v>
      </c>
      <c r="G28" s="238">
        <f>IF(SUM(I28:I34)=0,"",AVERAGE(I28:I34))</f>
        <v>68.142857142857139</v>
      </c>
      <c r="H28" s="35" t="s">
        <v>34</v>
      </c>
      <c r="I28" s="30">
        <v>70</v>
      </c>
      <c r="J28" s="106" t="s">
        <v>517</v>
      </c>
    </row>
    <row r="29" spans="1:10" s="7" customFormat="1" ht="33.75" customHeight="1" x14ac:dyDescent="0.3">
      <c r="A29" s="60" t="str">
        <f>IF(I29&lt;61,MAX($A$8:A28)+1,"")</f>
        <v/>
      </c>
      <c r="B29" s="262"/>
      <c r="C29" s="62" t="s">
        <v>5</v>
      </c>
      <c r="D29" s="245"/>
      <c r="E29" s="220"/>
      <c r="F29" s="66" t="s">
        <v>41</v>
      </c>
      <c r="G29" s="238"/>
      <c r="H29" s="35" t="s">
        <v>14</v>
      </c>
      <c r="I29" s="30">
        <v>67</v>
      </c>
      <c r="J29" s="106" t="s">
        <v>518</v>
      </c>
    </row>
    <row r="30" spans="1:10" s="7" customFormat="1" ht="45.75" customHeight="1" x14ac:dyDescent="0.3">
      <c r="A30" s="60" t="str">
        <f>IF(I30&lt;61,MAX($A$8:A29)+1,"")</f>
        <v/>
      </c>
      <c r="B30" s="262"/>
      <c r="C30" s="62" t="s">
        <v>5</v>
      </c>
      <c r="D30" s="245"/>
      <c r="E30" s="220"/>
      <c r="F30" s="66" t="s">
        <v>41</v>
      </c>
      <c r="G30" s="238"/>
      <c r="H30" s="35" t="s">
        <v>85</v>
      </c>
      <c r="I30" s="30">
        <v>70</v>
      </c>
      <c r="J30" s="106" t="s">
        <v>519</v>
      </c>
    </row>
    <row r="31" spans="1:10" s="7" customFormat="1" ht="39" customHeight="1" x14ac:dyDescent="0.3">
      <c r="A31" s="60" t="str">
        <f>IF(I31&lt;61,MAX($A$8:A30)+1,"")</f>
        <v/>
      </c>
      <c r="B31" s="262"/>
      <c r="C31" s="62" t="s">
        <v>5</v>
      </c>
      <c r="D31" s="245"/>
      <c r="E31" s="220"/>
      <c r="F31" s="66" t="s">
        <v>41</v>
      </c>
      <c r="G31" s="238"/>
      <c r="H31" s="35" t="s">
        <v>15</v>
      </c>
      <c r="I31" s="30">
        <v>70</v>
      </c>
      <c r="J31" s="106" t="s">
        <v>520</v>
      </c>
    </row>
    <row r="32" spans="1:10" s="7" customFormat="1" ht="47.25" customHeight="1" x14ac:dyDescent="0.3">
      <c r="A32" s="60">
        <f>IF(I32&lt;61,MAX($A$8:A31)+1,"")</f>
        <v>10</v>
      </c>
      <c r="B32" s="262"/>
      <c r="C32" s="62" t="s">
        <v>5</v>
      </c>
      <c r="D32" s="245"/>
      <c r="E32" s="220"/>
      <c r="F32" s="66" t="s">
        <v>41</v>
      </c>
      <c r="G32" s="238"/>
      <c r="H32" s="35" t="s">
        <v>16</v>
      </c>
      <c r="I32" s="30">
        <v>60</v>
      </c>
      <c r="J32" s="106" t="s">
        <v>521</v>
      </c>
    </row>
    <row r="33" spans="1:10" s="7" customFormat="1" ht="50.25" customHeight="1" x14ac:dyDescent="0.3">
      <c r="A33" s="60" t="str">
        <f>IF(I33&lt;61,MAX($A$8:A32)+1,"")</f>
        <v/>
      </c>
      <c r="B33" s="262"/>
      <c r="C33" s="62" t="s">
        <v>5</v>
      </c>
      <c r="D33" s="245"/>
      <c r="E33" s="220"/>
      <c r="F33" s="66" t="s">
        <v>41</v>
      </c>
      <c r="G33" s="238"/>
      <c r="H33" s="35" t="s">
        <v>43</v>
      </c>
      <c r="I33" s="30">
        <v>70</v>
      </c>
      <c r="J33" s="106" t="s">
        <v>522</v>
      </c>
    </row>
    <row r="34" spans="1:10" s="7" customFormat="1" ht="45" customHeight="1" x14ac:dyDescent="0.3">
      <c r="A34" s="60" t="str">
        <f>IF(I34&lt;61,MAX($A$8:A33)+1,"")</f>
        <v/>
      </c>
      <c r="B34" s="262"/>
      <c r="C34" s="62" t="s">
        <v>5</v>
      </c>
      <c r="D34" s="245"/>
      <c r="E34" s="221"/>
      <c r="F34" s="66" t="s">
        <v>41</v>
      </c>
      <c r="G34" s="238"/>
      <c r="H34" s="35" t="s">
        <v>17</v>
      </c>
      <c r="I34" s="30">
        <v>70</v>
      </c>
      <c r="J34" s="106" t="s">
        <v>523</v>
      </c>
    </row>
    <row r="35" spans="1:10" s="7" customFormat="1" ht="25.5" customHeight="1" x14ac:dyDescent="0.3">
      <c r="A35" s="60">
        <f>IF(I35&lt;61,MAX($A$8:A34)+1,"")</f>
        <v>11</v>
      </c>
      <c r="B35" s="262"/>
      <c r="C35" s="62" t="s">
        <v>5</v>
      </c>
      <c r="D35" s="245"/>
      <c r="E35" s="219" t="s">
        <v>42</v>
      </c>
      <c r="F35" s="66" t="s">
        <v>42</v>
      </c>
      <c r="G35" s="238">
        <f>IF(SUM(I35,I37)=0,"",AVERAGE(I35:I37))</f>
        <v>62.333333333333336</v>
      </c>
      <c r="H35" s="35" t="s">
        <v>18</v>
      </c>
      <c r="I35" s="30">
        <v>60</v>
      </c>
      <c r="J35" s="106" t="s">
        <v>524</v>
      </c>
    </row>
    <row r="36" spans="1:10" s="7" customFormat="1" ht="46.5" customHeight="1" x14ac:dyDescent="0.3">
      <c r="A36" s="60">
        <f>IF(I36&lt;61,MAX($A$8:A35)+1,"")</f>
        <v>12</v>
      </c>
      <c r="B36" s="262"/>
      <c r="C36" s="62" t="s">
        <v>5</v>
      </c>
      <c r="D36" s="245"/>
      <c r="E36" s="220"/>
      <c r="F36" s="66" t="s">
        <v>42</v>
      </c>
      <c r="G36" s="238"/>
      <c r="H36" s="35" t="s">
        <v>44</v>
      </c>
      <c r="I36" s="30">
        <v>60</v>
      </c>
      <c r="J36" s="106" t="s">
        <v>525</v>
      </c>
    </row>
    <row r="37" spans="1:10" s="7" customFormat="1" ht="40.5" customHeight="1" x14ac:dyDescent="0.3">
      <c r="A37" s="60" t="str">
        <f>IF(I37&lt;61,MAX($A$8:A36)+1,"")</f>
        <v/>
      </c>
      <c r="B37" s="262"/>
      <c r="C37" s="62" t="s">
        <v>5</v>
      </c>
      <c r="D37" s="245"/>
      <c r="E37" s="221"/>
      <c r="F37" s="66" t="s">
        <v>42</v>
      </c>
      <c r="G37" s="238"/>
      <c r="H37" s="35" t="s">
        <v>86</v>
      </c>
      <c r="I37" s="30">
        <v>67</v>
      </c>
      <c r="J37" s="106" t="s">
        <v>526</v>
      </c>
    </row>
    <row r="38" spans="1:10" s="7" customFormat="1" ht="37.5" customHeight="1" x14ac:dyDescent="0.3">
      <c r="A38" s="60" t="str">
        <f>IF(I38&lt;61,MAX($A$8:A37)+1,"")</f>
        <v/>
      </c>
      <c r="B38" s="262"/>
      <c r="C38" s="62" t="s">
        <v>5</v>
      </c>
      <c r="D38" s="245"/>
      <c r="E38" s="219" t="s">
        <v>45</v>
      </c>
      <c r="F38" s="66" t="s">
        <v>45</v>
      </c>
      <c r="G38" s="238">
        <f>IF(SUM(I38:I40)=0,"",AVERAGE(I38:I40))</f>
        <v>67.666666666666671</v>
      </c>
      <c r="H38" s="35" t="s">
        <v>19</v>
      </c>
      <c r="I38" s="30">
        <v>68</v>
      </c>
      <c r="J38" s="106" t="s">
        <v>527</v>
      </c>
    </row>
    <row r="39" spans="1:10" s="7" customFormat="1" ht="36" customHeight="1" x14ac:dyDescent="0.3">
      <c r="A39" s="60" t="str">
        <f>IF(I39&lt;61,MAX($A$8:A38)+1,"")</f>
        <v/>
      </c>
      <c r="B39" s="262"/>
      <c r="C39" s="62" t="s">
        <v>5</v>
      </c>
      <c r="D39" s="245"/>
      <c r="E39" s="220"/>
      <c r="F39" s="66" t="s">
        <v>45</v>
      </c>
      <c r="G39" s="238"/>
      <c r="H39" s="35" t="s">
        <v>9</v>
      </c>
      <c r="I39" s="30">
        <v>70</v>
      </c>
      <c r="J39" s="106" t="s">
        <v>528</v>
      </c>
    </row>
    <row r="40" spans="1:10" s="7" customFormat="1" ht="51" customHeight="1" x14ac:dyDescent="0.3">
      <c r="A40" s="60" t="str">
        <f>IF(I40&lt;61,MAX($A$8:A39)+1,"")</f>
        <v/>
      </c>
      <c r="B40" s="262"/>
      <c r="C40" s="62" t="s">
        <v>5</v>
      </c>
      <c r="D40" s="245"/>
      <c r="E40" s="221"/>
      <c r="F40" s="66" t="s">
        <v>45</v>
      </c>
      <c r="G40" s="238"/>
      <c r="H40" s="35" t="s">
        <v>20</v>
      </c>
      <c r="I40" s="30">
        <v>65</v>
      </c>
      <c r="J40" s="106" t="s">
        <v>529</v>
      </c>
    </row>
    <row r="41" spans="1:10" s="7" customFormat="1" ht="57.75" customHeight="1" x14ac:dyDescent="0.3">
      <c r="A41" s="60" t="str">
        <f>IF(I41&lt;61,MAX($A$8:A40)+1,"")</f>
        <v/>
      </c>
      <c r="B41" s="262"/>
      <c r="C41" s="62" t="s">
        <v>5</v>
      </c>
      <c r="D41" s="245"/>
      <c r="E41" s="219" t="s">
        <v>46</v>
      </c>
      <c r="F41" s="66" t="s">
        <v>46</v>
      </c>
      <c r="G41" s="238">
        <f>IF(SUM(I41:I43)=0,"",AVERAGE(I41:I43))</f>
        <v>68.333333333333329</v>
      </c>
      <c r="H41" s="35" t="s">
        <v>87</v>
      </c>
      <c r="I41" s="30">
        <v>75</v>
      </c>
      <c r="J41" s="106" t="s">
        <v>530</v>
      </c>
    </row>
    <row r="42" spans="1:10" s="7" customFormat="1" ht="48.75" customHeight="1" x14ac:dyDescent="0.3">
      <c r="A42" s="60">
        <f>IF(I42&lt;61,MAX($A$8:A41)+1,"")</f>
        <v>13</v>
      </c>
      <c r="B42" s="262"/>
      <c r="C42" s="62" t="s">
        <v>5</v>
      </c>
      <c r="D42" s="245"/>
      <c r="E42" s="220"/>
      <c r="F42" s="66" t="s">
        <v>46</v>
      </c>
      <c r="G42" s="238"/>
      <c r="H42" s="35" t="s">
        <v>21</v>
      </c>
      <c r="I42" s="30">
        <v>60</v>
      </c>
      <c r="J42" s="106" t="s">
        <v>531</v>
      </c>
    </row>
    <row r="43" spans="1:10" s="7" customFormat="1" ht="50.25" customHeight="1" x14ac:dyDescent="0.3">
      <c r="A43" s="60" t="str">
        <f>IF(I43&lt;61,MAX($A$8:A42)+1,"")</f>
        <v/>
      </c>
      <c r="B43" s="262"/>
      <c r="C43" s="62" t="s">
        <v>5</v>
      </c>
      <c r="D43" s="245"/>
      <c r="E43" s="221"/>
      <c r="F43" s="66" t="s">
        <v>46</v>
      </c>
      <c r="G43" s="238"/>
      <c r="H43" s="35" t="s">
        <v>210</v>
      </c>
      <c r="I43" s="30">
        <v>70</v>
      </c>
      <c r="J43" s="106" t="s">
        <v>532</v>
      </c>
    </row>
    <row r="44" spans="1:10" s="7" customFormat="1" ht="30.75" customHeight="1" x14ac:dyDescent="0.3">
      <c r="A44" s="60" t="str">
        <f>IF(I44&lt;61,MAX($A$8:A43)+1,"")</f>
        <v/>
      </c>
      <c r="B44" s="262"/>
      <c r="C44" s="62" t="s">
        <v>5</v>
      </c>
      <c r="D44" s="245"/>
      <c r="E44" s="254" t="s">
        <v>47</v>
      </c>
      <c r="F44" s="67" t="s">
        <v>47</v>
      </c>
      <c r="G44" s="238">
        <f>IF(SUM(I44:I54)=0,"",AVERAGE(I44:I55))</f>
        <v>67.083333333333329</v>
      </c>
      <c r="H44" s="35" t="s">
        <v>211</v>
      </c>
      <c r="I44" s="30">
        <v>65</v>
      </c>
      <c r="J44" s="107" t="s">
        <v>533</v>
      </c>
    </row>
    <row r="45" spans="1:10" s="7" customFormat="1" ht="60.75" customHeight="1" x14ac:dyDescent="0.3">
      <c r="A45" s="60" t="str">
        <f>IF(I45&lt;61,MAX($A$8:A44)+1,"")</f>
        <v/>
      </c>
      <c r="B45" s="262"/>
      <c r="C45" s="62" t="s">
        <v>5</v>
      </c>
      <c r="D45" s="245"/>
      <c r="E45" s="255"/>
      <c r="F45" s="67" t="s">
        <v>47</v>
      </c>
      <c r="G45" s="238"/>
      <c r="H45" s="35" t="s">
        <v>212</v>
      </c>
      <c r="I45" s="30">
        <v>70</v>
      </c>
      <c r="J45" s="107" t="s">
        <v>534</v>
      </c>
    </row>
    <row r="46" spans="1:10" s="7" customFormat="1" ht="47.25" customHeight="1" x14ac:dyDescent="0.3">
      <c r="A46" s="60" t="str">
        <f>IF(I46&lt;61,MAX($A$8:A45)+1,"")</f>
        <v/>
      </c>
      <c r="B46" s="262"/>
      <c r="C46" s="62" t="s">
        <v>5</v>
      </c>
      <c r="D46" s="245"/>
      <c r="E46" s="255"/>
      <c r="F46" s="67" t="s">
        <v>47</v>
      </c>
      <c r="G46" s="238"/>
      <c r="H46" s="35" t="s">
        <v>22</v>
      </c>
      <c r="I46" s="30">
        <v>65</v>
      </c>
      <c r="J46" s="107" t="s">
        <v>535</v>
      </c>
    </row>
    <row r="47" spans="1:10" s="7" customFormat="1" ht="57.75" customHeight="1" x14ac:dyDescent="0.3">
      <c r="A47" s="60">
        <f>IF(I47&lt;61,MAX($A$8:A46)+1,"")</f>
        <v>14</v>
      </c>
      <c r="B47" s="262"/>
      <c r="C47" s="62" t="s">
        <v>5</v>
      </c>
      <c r="D47" s="245"/>
      <c r="E47" s="255"/>
      <c r="F47" s="67" t="s">
        <v>47</v>
      </c>
      <c r="G47" s="238"/>
      <c r="H47" s="35" t="s">
        <v>213</v>
      </c>
      <c r="I47" s="30">
        <v>60</v>
      </c>
      <c r="J47" s="107" t="s">
        <v>536</v>
      </c>
    </row>
    <row r="48" spans="1:10" s="7" customFormat="1" ht="45.75" customHeight="1" x14ac:dyDescent="0.3">
      <c r="A48" s="60" t="str">
        <f>IF(I48&lt;61,MAX($A$8:A47)+1,"")</f>
        <v/>
      </c>
      <c r="B48" s="262"/>
      <c r="C48" s="62" t="s">
        <v>5</v>
      </c>
      <c r="D48" s="245"/>
      <c r="E48" s="255"/>
      <c r="F48" s="67" t="s">
        <v>47</v>
      </c>
      <c r="G48" s="238"/>
      <c r="H48" s="35" t="s">
        <v>88</v>
      </c>
      <c r="I48" s="30">
        <v>65</v>
      </c>
      <c r="J48" s="107" t="s">
        <v>537</v>
      </c>
    </row>
    <row r="49" spans="1:10" s="7" customFormat="1" ht="34.5" customHeight="1" x14ac:dyDescent="0.3">
      <c r="A49" s="60" t="str">
        <f>IF(I49&lt;61,MAX($A$8:A48)+1,"")</f>
        <v/>
      </c>
      <c r="B49" s="262"/>
      <c r="C49" s="62" t="s">
        <v>5</v>
      </c>
      <c r="D49" s="245"/>
      <c r="E49" s="255"/>
      <c r="F49" s="67" t="s">
        <v>47</v>
      </c>
      <c r="G49" s="238"/>
      <c r="H49" s="35" t="s">
        <v>89</v>
      </c>
      <c r="I49" s="30">
        <v>70</v>
      </c>
      <c r="J49" s="107" t="s">
        <v>538</v>
      </c>
    </row>
    <row r="50" spans="1:10" s="7" customFormat="1" ht="36" customHeight="1" x14ac:dyDescent="0.3">
      <c r="A50" s="60" t="str">
        <f>IF(I50&lt;61,MAX($A$8:A49)+1,"")</f>
        <v/>
      </c>
      <c r="B50" s="262"/>
      <c r="C50" s="62" t="s">
        <v>5</v>
      </c>
      <c r="D50" s="245"/>
      <c r="E50" s="255"/>
      <c r="F50" s="67" t="s">
        <v>47</v>
      </c>
      <c r="G50" s="238"/>
      <c r="H50" s="35" t="s">
        <v>214</v>
      </c>
      <c r="I50" s="30">
        <v>65</v>
      </c>
      <c r="J50" s="107" t="s">
        <v>539</v>
      </c>
    </row>
    <row r="51" spans="1:10" s="7" customFormat="1" ht="55.5" customHeight="1" x14ac:dyDescent="0.3">
      <c r="A51" s="60">
        <f>IF(I51&lt;61,MAX($A$8:A50)+1,"")</f>
        <v>15</v>
      </c>
      <c r="B51" s="262"/>
      <c r="C51" s="62" t="s">
        <v>5</v>
      </c>
      <c r="D51" s="245"/>
      <c r="E51" s="255"/>
      <c r="F51" s="67" t="s">
        <v>47</v>
      </c>
      <c r="G51" s="238"/>
      <c r="H51" s="35" t="s">
        <v>215</v>
      </c>
      <c r="I51" s="30">
        <v>60</v>
      </c>
      <c r="J51" s="107" t="s">
        <v>540</v>
      </c>
    </row>
    <row r="52" spans="1:10" s="7" customFormat="1" ht="21" customHeight="1" x14ac:dyDescent="0.3">
      <c r="A52" s="60" t="str">
        <f>IF(I52&lt;61,MAX($A$8:A51)+1,"")</f>
        <v/>
      </c>
      <c r="B52" s="262"/>
      <c r="C52" s="62" t="s">
        <v>5</v>
      </c>
      <c r="D52" s="245"/>
      <c r="E52" s="255"/>
      <c r="F52" s="67" t="s">
        <v>47</v>
      </c>
      <c r="G52" s="238"/>
      <c r="H52" s="35" t="s">
        <v>25</v>
      </c>
      <c r="I52" s="30">
        <v>75</v>
      </c>
      <c r="J52" s="107" t="s">
        <v>541</v>
      </c>
    </row>
    <row r="53" spans="1:10" s="7" customFormat="1" ht="31.5" customHeight="1" x14ac:dyDescent="0.3">
      <c r="A53" s="60" t="str">
        <f>IF(I53&lt;61,MAX($A$8:A52)+1,"")</f>
        <v/>
      </c>
      <c r="B53" s="262"/>
      <c r="C53" s="62" t="s">
        <v>5</v>
      </c>
      <c r="D53" s="245"/>
      <c r="E53" s="255"/>
      <c r="F53" s="67" t="s">
        <v>47</v>
      </c>
      <c r="G53" s="238"/>
      <c r="H53" s="35" t="s">
        <v>90</v>
      </c>
      <c r="I53" s="30">
        <v>70</v>
      </c>
      <c r="J53" s="107" t="s">
        <v>542</v>
      </c>
    </row>
    <row r="54" spans="1:10" s="7" customFormat="1" ht="28.5" customHeight="1" x14ac:dyDescent="0.3">
      <c r="A54" s="60" t="str">
        <f>IF(I54&lt;61,MAX($A$8:A53)+1,"")</f>
        <v/>
      </c>
      <c r="B54" s="262"/>
      <c r="C54" s="62" t="s">
        <v>5</v>
      </c>
      <c r="D54" s="245"/>
      <c r="E54" s="255"/>
      <c r="F54" s="67" t="s">
        <v>47</v>
      </c>
      <c r="G54" s="238"/>
      <c r="H54" s="35" t="s">
        <v>24</v>
      </c>
      <c r="I54" s="30">
        <v>70</v>
      </c>
      <c r="J54" s="107" t="s">
        <v>543</v>
      </c>
    </row>
    <row r="55" spans="1:10" s="7" customFormat="1" ht="58.5" customHeight="1" x14ac:dyDescent="0.3">
      <c r="A55" s="60" t="str">
        <f>IF(I55&lt;61,MAX($A$8:A54)+1,"")</f>
        <v/>
      </c>
      <c r="B55" s="263"/>
      <c r="C55" s="62" t="s">
        <v>5</v>
      </c>
      <c r="D55" s="258"/>
      <c r="E55" s="256"/>
      <c r="F55" s="67" t="s">
        <v>47</v>
      </c>
      <c r="G55" s="238"/>
      <c r="H55" s="35" t="s">
        <v>50</v>
      </c>
      <c r="I55" s="30">
        <v>70</v>
      </c>
      <c r="J55" s="107" t="s">
        <v>544</v>
      </c>
    </row>
    <row r="56" spans="1:10" s="7" customFormat="1" ht="23.25" customHeight="1" x14ac:dyDescent="0.3">
      <c r="A56" s="60" t="str">
        <f>IF(I56&lt;61,MAX($A$8:A55)+1,"")</f>
        <v/>
      </c>
      <c r="B56" s="226" t="s">
        <v>49</v>
      </c>
      <c r="C56" s="63" t="s">
        <v>49</v>
      </c>
      <c r="D56" s="259">
        <f>IF(SUM(I56:I61)=0,"",AVERAGE(I56:I64))</f>
        <v>67.222222222222229</v>
      </c>
      <c r="E56" s="219" t="s">
        <v>51</v>
      </c>
      <c r="F56" s="66" t="s">
        <v>51</v>
      </c>
      <c r="G56" s="238">
        <f>IF(SUM(I56:I61)=0,"",AVERAGE(I56:I64))</f>
        <v>67.222222222222229</v>
      </c>
      <c r="H56" s="35" t="s">
        <v>216</v>
      </c>
      <c r="I56" s="30">
        <v>65</v>
      </c>
      <c r="J56" s="106" t="s">
        <v>545</v>
      </c>
    </row>
    <row r="57" spans="1:10" s="7" customFormat="1" ht="34.5" customHeight="1" x14ac:dyDescent="0.3">
      <c r="A57" s="60" t="str">
        <f>IF(I57&lt;61,MAX($A$8:A56)+1,"")</f>
        <v/>
      </c>
      <c r="B57" s="227"/>
      <c r="C57" s="63" t="s">
        <v>49</v>
      </c>
      <c r="D57" s="252"/>
      <c r="E57" s="220"/>
      <c r="F57" s="66" t="s">
        <v>51</v>
      </c>
      <c r="G57" s="238"/>
      <c r="H57" s="35" t="s">
        <v>23</v>
      </c>
      <c r="I57" s="30">
        <v>70</v>
      </c>
      <c r="J57" s="106" t="s">
        <v>546</v>
      </c>
    </row>
    <row r="58" spans="1:10" s="7" customFormat="1" ht="141" customHeight="1" x14ac:dyDescent="0.3">
      <c r="A58" s="60" t="str">
        <f>IF(I58&lt;61,MAX($A$8:A57)+1,"")</f>
        <v/>
      </c>
      <c r="B58" s="227"/>
      <c r="C58" s="63" t="s">
        <v>49</v>
      </c>
      <c r="D58" s="252"/>
      <c r="E58" s="220"/>
      <c r="F58" s="66" t="s">
        <v>51</v>
      </c>
      <c r="G58" s="238"/>
      <c r="H58" s="35" t="s">
        <v>91</v>
      </c>
      <c r="I58" s="30">
        <v>70</v>
      </c>
      <c r="J58" s="106" t="s">
        <v>547</v>
      </c>
    </row>
    <row r="59" spans="1:10" s="7" customFormat="1" ht="42" customHeight="1" x14ac:dyDescent="0.3">
      <c r="A59" s="60" t="str">
        <f>IF(I59&lt;61,MAX($A$8:A58)+1,"")</f>
        <v/>
      </c>
      <c r="B59" s="227"/>
      <c r="C59" s="63" t="s">
        <v>49</v>
      </c>
      <c r="D59" s="252"/>
      <c r="E59" s="220"/>
      <c r="F59" s="66" t="s">
        <v>51</v>
      </c>
      <c r="G59" s="238"/>
      <c r="H59" s="35" t="s">
        <v>26</v>
      </c>
      <c r="I59" s="30">
        <v>65</v>
      </c>
      <c r="J59" s="106" t="s">
        <v>548</v>
      </c>
    </row>
    <row r="60" spans="1:10" s="7" customFormat="1" ht="64.5" customHeight="1" x14ac:dyDescent="0.3">
      <c r="A60" s="60" t="str">
        <f>IF(I60&lt;61,MAX($A$8:A59)+1,"")</f>
        <v/>
      </c>
      <c r="B60" s="227"/>
      <c r="C60" s="63" t="s">
        <v>49</v>
      </c>
      <c r="D60" s="252"/>
      <c r="E60" s="220"/>
      <c r="F60" s="66" t="s">
        <v>51</v>
      </c>
      <c r="G60" s="238"/>
      <c r="H60" s="35" t="s">
        <v>27</v>
      </c>
      <c r="I60" s="30">
        <v>70</v>
      </c>
      <c r="J60" s="106" t="s">
        <v>549</v>
      </c>
    </row>
    <row r="61" spans="1:10" s="7" customFormat="1" ht="40.5" customHeight="1" x14ac:dyDescent="0.3">
      <c r="A61" s="60" t="str">
        <f>IF(I61&lt;61,MAX($A$8:A60)+1,"")</f>
        <v/>
      </c>
      <c r="B61" s="227"/>
      <c r="C61" s="63" t="s">
        <v>49</v>
      </c>
      <c r="D61" s="252"/>
      <c r="E61" s="220"/>
      <c r="F61" s="66" t="s">
        <v>51</v>
      </c>
      <c r="G61" s="238"/>
      <c r="H61" s="35" t="s">
        <v>28</v>
      </c>
      <c r="I61" s="30">
        <v>65</v>
      </c>
      <c r="J61" s="106" t="s">
        <v>550</v>
      </c>
    </row>
    <row r="62" spans="1:10" s="7" customFormat="1" ht="53.25" customHeight="1" x14ac:dyDescent="0.3">
      <c r="A62" s="60" t="str">
        <f>IF(I62&lt;61,MAX($A$8:A61)+1,"")</f>
        <v/>
      </c>
      <c r="B62" s="227"/>
      <c r="C62" s="63" t="s">
        <v>49</v>
      </c>
      <c r="D62" s="252"/>
      <c r="E62" s="220"/>
      <c r="F62" s="66" t="s">
        <v>51</v>
      </c>
      <c r="G62" s="238"/>
      <c r="H62" s="36" t="s">
        <v>29</v>
      </c>
      <c r="I62" s="30">
        <v>65</v>
      </c>
      <c r="J62" s="106" t="s">
        <v>551</v>
      </c>
    </row>
    <row r="63" spans="1:10" s="7" customFormat="1" ht="40.5" customHeight="1" x14ac:dyDescent="0.3">
      <c r="A63" s="60" t="str">
        <f>IF(I63&lt;61,MAX($A$8:A62)+1,"")</f>
        <v/>
      </c>
      <c r="B63" s="227"/>
      <c r="C63" s="63" t="s">
        <v>49</v>
      </c>
      <c r="D63" s="252"/>
      <c r="E63" s="220"/>
      <c r="F63" s="66" t="s">
        <v>51</v>
      </c>
      <c r="G63" s="238"/>
      <c r="H63" s="35" t="s">
        <v>31</v>
      </c>
      <c r="I63" s="30">
        <v>65</v>
      </c>
      <c r="J63" s="106" t="s">
        <v>552</v>
      </c>
    </row>
    <row r="64" spans="1:10" s="7" customFormat="1" ht="40.5" customHeight="1" x14ac:dyDescent="0.3">
      <c r="A64" s="60" t="str">
        <f>IF(I64&lt;61,MAX($A$8:A63)+1,"")</f>
        <v/>
      </c>
      <c r="B64" s="228"/>
      <c r="C64" s="63" t="s">
        <v>49</v>
      </c>
      <c r="D64" s="253"/>
      <c r="E64" s="221"/>
      <c r="F64" s="66" t="s">
        <v>51</v>
      </c>
      <c r="G64" s="238"/>
      <c r="H64" s="35" t="s">
        <v>33</v>
      </c>
      <c r="I64" s="30">
        <v>70</v>
      </c>
      <c r="J64" s="106" t="s">
        <v>553</v>
      </c>
    </row>
    <row r="65" spans="1:10" s="7" customFormat="1" ht="54" customHeight="1" x14ac:dyDescent="0.3">
      <c r="A65" s="60" t="str">
        <f>IF(I65&lt;61,MAX($A$8:A64)+1,"")</f>
        <v/>
      </c>
      <c r="B65" s="226" t="s">
        <v>48</v>
      </c>
      <c r="C65" s="63" t="s">
        <v>48</v>
      </c>
      <c r="D65" s="244">
        <f>IF(SUM(I65:I69)=0,"",AVERAGE(I65:I69))</f>
        <v>67</v>
      </c>
      <c r="E65" s="219" t="s">
        <v>67</v>
      </c>
      <c r="F65" s="66" t="s">
        <v>67</v>
      </c>
      <c r="G65" s="238">
        <f>IF(SUM(I65:I69)=0,"",AVERAGE(I65:I69))</f>
        <v>67</v>
      </c>
      <c r="H65" s="35" t="s">
        <v>30</v>
      </c>
      <c r="I65" s="30">
        <v>70</v>
      </c>
      <c r="J65" s="106" t="s">
        <v>554</v>
      </c>
    </row>
    <row r="66" spans="1:10" s="7" customFormat="1" ht="45" customHeight="1" x14ac:dyDescent="0.3">
      <c r="A66" s="60" t="str">
        <f>IF(I66&lt;61,MAX($A$8:A65)+1,"")</f>
        <v/>
      </c>
      <c r="B66" s="227"/>
      <c r="C66" s="63" t="s">
        <v>48</v>
      </c>
      <c r="D66" s="245"/>
      <c r="E66" s="220"/>
      <c r="F66" s="66" t="s">
        <v>67</v>
      </c>
      <c r="G66" s="238"/>
      <c r="H66" s="36" t="s">
        <v>32</v>
      </c>
      <c r="I66" s="30">
        <v>65</v>
      </c>
      <c r="J66" s="106" t="s">
        <v>555</v>
      </c>
    </row>
    <row r="67" spans="1:10" s="7" customFormat="1" ht="41.25" customHeight="1" x14ac:dyDescent="0.3">
      <c r="A67" s="60" t="str">
        <f>IF(I67&lt;61,MAX($A$8:A66)+1,"")</f>
        <v/>
      </c>
      <c r="B67" s="227"/>
      <c r="C67" s="63" t="s">
        <v>48</v>
      </c>
      <c r="D67" s="245"/>
      <c r="E67" s="220"/>
      <c r="F67" s="66" t="s">
        <v>67</v>
      </c>
      <c r="G67" s="238"/>
      <c r="H67" s="36" t="s">
        <v>70</v>
      </c>
      <c r="I67" s="30">
        <v>65</v>
      </c>
      <c r="J67" s="106" t="s">
        <v>556</v>
      </c>
    </row>
    <row r="68" spans="1:10" s="7" customFormat="1" ht="45.75" customHeight="1" x14ac:dyDescent="0.3">
      <c r="A68" s="60" t="str">
        <f>IF(I68&lt;61,MAX($A$8:A67)+1,"")</f>
        <v/>
      </c>
      <c r="B68" s="227"/>
      <c r="C68" s="63" t="s">
        <v>48</v>
      </c>
      <c r="D68" s="245"/>
      <c r="E68" s="220"/>
      <c r="F68" s="66" t="s">
        <v>67</v>
      </c>
      <c r="G68" s="238"/>
      <c r="H68" s="36" t="s">
        <v>69</v>
      </c>
      <c r="I68" s="30">
        <v>70</v>
      </c>
      <c r="J68" s="106" t="s">
        <v>557</v>
      </c>
    </row>
    <row r="69" spans="1:10" s="7" customFormat="1" ht="57" customHeight="1" thickBot="1" x14ac:dyDescent="0.35">
      <c r="A69" s="60" t="str">
        <f>IF(I69&lt;61,MAX($A$8:A68)+1,"")</f>
        <v/>
      </c>
      <c r="B69" s="228"/>
      <c r="C69" s="63" t="s">
        <v>48</v>
      </c>
      <c r="D69" s="246"/>
      <c r="E69" s="260"/>
      <c r="F69" s="66" t="s">
        <v>67</v>
      </c>
      <c r="G69" s="243"/>
      <c r="H69" s="37" t="s">
        <v>92</v>
      </c>
      <c r="I69" s="30">
        <v>65</v>
      </c>
      <c r="J69" s="108" t="s">
        <v>558</v>
      </c>
    </row>
    <row r="70" spans="1:10" s="7" customFormat="1" ht="16.5" customHeight="1" x14ac:dyDescent="0.3">
      <c r="A70" s="45"/>
      <c r="C70" s="45"/>
      <c r="G70" s="26"/>
      <c r="H70" s="33"/>
      <c r="I70" s="27"/>
      <c r="J70" s="104"/>
    </row>
    <row r="71" spans="1:10" s="7" customFormat="1" ht="16.5" customHeight="1" x14ac:dyDescent="0.3">
      <c r="A71" s="45"/>
      <c r="C71" s="45"/>
      <c r="G71" s="26"/>
      <c r="H71" s="33"/>
      <c r="I71" s="27"/>
      <c r="J71" s="104"/>
    </row>
    <row r="72" spans="1:10" s="7" customFormat="1" ht="16.5" customHeight="1" x14ac:dyDescent="0.3">
      <c r="A72" s="45"/>
      <c r="G72" s="26"/>
      <c r="H72" s="33"/>
      <c r="I72" s="27"/>
      <c r="J72" s="104"/>
    </row>
    <row r="73" spans="1:10" s="7" customFormat="1" ht="16.5" customHeight="1" x14ac:dyDescent="0.3">
      <c r="A73" s="45"/>
      <c r="G73" s="26"/>
      <c r="H73" s="33"/>
      <c r="I73" s="27"/>
      <c r="J73" s="104"/>
    </row>
    <row r="74" spans="1:10" s="7" customFormat="1" ht="16.5" customHeight="1" x14ac:dyDescent="0.3">
      <c r="A74" s="45"/>
      <c r="G74" s="26"/>
      <c r="H74" s="33"/>
      <c r="I74" s="27"/>
      <c r="J74" s="104"/>
    </row>
    <row r="75" spans="1:10" s="7" customFormat="1" ht="16.5" customHeight="1" x14ac:dyDescent="0.3">
      <c r="A75" s="45"/>
      <c r="G75" s="26"/>
      <c r="H75" s="33"/>
      <c r="I75" s="27"/>
      <c r="J75" s="104"/>
    </row>
    <row r="76" spans="1:10" s="7" customFormat="1" ht="16.5" customHeight="1" x14ac:dyDescent="0.3">
      <c r="A76" s="45"/>
      <c r="G76" s="26"/>
      <c r="H76" s="33"/>
      <c r="I76" s="27"/>
      <c r="J76" s="104"/>
    </row>
    <row r="77" spans="1:10" s="7" customFormat="1" ht="16.5" customHeight="1" x14ac:dyDescent="0.3">
      <c r="A77" s="45"/>
      <c r="G77" s="26"/>
      <c r="H77" s="33"/>
      <c r="I77" s="27"/>
      <c r="J77" s="104"/>
    </row>
    <row r="78" spans="1:10" s="7" customFormat="1" ht="16.5" customHeight="1" x14ac:dyDescent="0.3">
      <c r="A78" s="45"/>
      <c r="G78" s="26"/>
      <c r="H78" s="33"/>
      <c r="I78" s="27"/>
      <c r="J78" s="104"/>
    </row>
    <row r="79" spans="1:10" s="7" customFormat="1" ht="16.5" customHeight="1" x14ac:dyDescent="0.3">
      <c r="A79" s="45"/>
      <c r="G79" s="26"/>
      <c r="H79" s="33"/>
      <c r="I79" s="27"/>
      <c r="J79" s="104"/>
    </row>
    <row r="80" spans="1:10" s="7" customFormat="1" ht="16.5" customHeight="1" x14ac:dyDescent="0.3">
      <c r="A80" s="45"/>
      <c r="G80" s="26"/>
      <c r="H80" s="33"/>
      <c r="I80" s="27"/>
      <c r="J80" s="104"/>
    </row>
    <row r="81" spans="1:10" s="7" customFormat="1" ht="16.5" customHeight="1" x14ac:dyDescent="0.3">
      <c r="A81" s="45"/>
      <c r="G81" s="26"/>
      <c r="H81" s="33"/>
      <c r="I81" s="27"/>
      <c r="J81" s="104"/>
    </row>
    <row r="82" spans="1:10" s="7" customFormat="1" ht="16.5" customHeight="1" x14ac:dyDescent="0.3">
      <c r="A82" s="45"/>
      <c r="G82" s="26"/>
      <c r="H82" s="33"/>
      <c r="I82" s="27"/>
      <c r="J82" s="104"/>
    </row>
    <row r="83" spans="1:10" s="7" customFormat="1" ht="16.5" customHeight="1" x14ac:dyDescent="0.3">
      <c r="A83" s="45"/>
      <c r="G83" s="26"/>
      <c r="H83" s="33"/>
      <c r="I83" s="27"/>
      <c r="J83" s="104"/>
    </row>
    <row r="84" spans="1:10" s="7" customFormat="1" ht="16.5" customHeight="1" x14ac:dyDescent="0.3">
      <c r="A84" s="45"/>
      <c r="G84" s="26"/>
      <c r="H84" s="33"/>
      <c r="I84" s="27"/>
      <c r="J84" s="104"/>
    </row>
    <row r="85" spans="1:10" s="7" customFormat="1" ht="16.5" customHeight="1" x14ac:dyDescent="0.3">
      <c r="A85" s="45"/>
      <c r="G85" s="26"/>
      <c r="H85" s="33"/>
      <c r="I85" s="27"/>
      <c r="J85" s="104"/>
    </row>
    <row r="86" spans="1:10" s="7" customFormat="1" ht="16.5" customHeight="1" x14ac:dyDescent="0.3">
      <c r="A86" s="45"/>
      <c r="G86" s="26"/>
      <c r="H86" s="33"/>
      <c r="I86" s="27"/>
      <c r="J86" s="104"/>
    </row>
    <row r="87" spans="1:10" s="7" customFormat="1" ht="16.5" customHeight="1" x14ac:dyDescent="0.3">
      <c r="A87" s="45"/>
      <c r="G87" s="26"/>
      <c r="H87" s="33"/>
      <c r="I87" s="27"/>
      <c r="J87" s="104"/>
    </row>
    <row r="88" spans="1:10" s="7" customFormat="1" ht="16.5" customHeight="1" x14ac:dyDescent="0.3">
      <c r="A88" s="45"/>
      <c r="G88" s="26"/>
      <c r="H88" s="33"/>
      <c r="I88" s="27"/>
      <c r="J88" s="104"/>
    </row>
    <row r="89" spans="1:10" s="7" customFormat="1" ht="16.5" customHeight="1" x14ac:dyDescent="0.3">
      <c r="A89" s="45"/>
      <c r="G89" s="26"/>
      <c r="H89" s="33"/>
      <c r="I89" s="27"/>
      <c r="J89" s="104"/>
    </row>
    <row r="90" spans="1:10" s="7" customFormat="1" ht="16.5" customHeight="1" x14ac:dyDescent="0.3">
      <c r="A90" s="45"/>
      <c r="G90" s="26"/>
      <c r="H90" s="33"/>
      <c r="I90" s="27"/>
      <c r="J90" s="104"/>
    </row>
    <row r="91" spans="1:10" s="7" customFormat="1" ht="16.5" customHeight="1" x14ac:dyDescent="0.3">
      <c r="A91" s="45"/>
      <c r="G91" s="26"/>
      <c r="H91" s="33"/>
      <c r="I91" s="27"/>
      <c r="J91" s="104"/>
    </row>
    <row r="92" spans="1:10" s="7" customFormat="1" ht="16.5" customHeight="1" x14ac:dyDescent="0.3">
      <c r="A92" s="45"/>
      <c r="G92" s="26"/>
      <c r="H92" s="33"/>
      <c r="I92" s="27"/>
      <c r="J92" s="104"/>
    </row>
    <row r="93" spans="1:10" s="7" customFormat="1" ht="16.5" customHeight="1" x14ac:dyDescent="0.3">
      <c r="A93" s="45"/>
      <c r="G93" s="26"/>
      <c r="H93" s="33"/>
      <c r="I93" s="27"/>
      <c r="J93" s="104"/>
    </row>
    <row r="94" spans="1:10" s="7" customFormat="1" ht="16.5" customHeight="1" x14ac:dyDescent="0.3">
      <c r="A94" s="45"/>
      <c r="G94" s="26"/>
      <c r="H94" s="33"/>
      <c r="I94" s="27"/>
      <c r="J94" s="104"/>
    </row>
    <row r="95" spans="1:10" s="7" customFormat="1" ht="16.5" customHeight="1" x14ac:dyDescent="0.3">
      <c r="A95" s="45"/>
      <c r="G95" s="26"/>
      <c r="H95" s="33"/>
      <c r="I95" s="27"/>
      <c r="J95" s="104"/>
    </row>
    <row r="96" spans="1:10" s="7" customFormat="1" ht="16.5" customHeight="1" x14ac:dyDescent="0.3">
      <c r="A96" s="45"/>
      <c r="G96" s="26"/>
      <c r="H96" s="33"/>
      <c r="I96" s="27"/>
      <c r="J96" s="104"/>
    </row>
    <row r="97" spans="1:10" s="7" customFormat="1" ht="16.5" customHeight="1" x14ac:dyDescent="0.3">
      <c r="A97" s="45"/>
      <c r="G97" s="26"/>
      <c r="H97" s="33"/>
      <c r="I97" s="27"/>
      <c r="J97" s="104"/>
    </row>
    <row r="98" spans="1:10" s="7" customFormat="1" ht="16.5" customHeight="1" x14ac:dyDescent="0.3">
      <c r="A98" s="45"/>
      <c r="G98" s="26"/>
      <c r="H98" s="33"/>
      <c r="I98" s="27"/>
      <c r="J98" s="104"/>
    </row>
    <row r="99" spans="1:10" s="7" customFormat="1" ht="16.5" customHeight="1" x14ac:dyDescent="0.3">
      <c r="A99" s="45"/>
      <c r="G99" s="26"/>
      <c r="H99" s="33"/>
      <c r="I99" s="27"/>
      <c r="J99" s="104"/>
    </row>
    <row r="100" spans="1:10" s="7" customFormat="1" ht="16.5" customHeight="1" x14ac:dyDescent="0.3">
      <c r="A100" s="45"/>
      <c r="G100" s="26"/>
      <c r="H100" s="33"/>
      <c r="I100" s="27"/>
      <c r="J100" s="104"/>
    </row>
    <row r="101" spans="1:10" s="7" customFormat="1" ht="16.5" customHeight="1" x14ac:dyDescent="0.3">
      <c r="A101" s="45"/>
      <c r="G101" s="26"/>
      <c r="H101" s="33"/>
      <c r="I101" s="27"/>
      <c r="J101" s="104"/>
    </row>
    <row r="102" spans="1:10" s="7" customFormat="1" ht="16.5" customHeight="1" x14ac:dyDescent="0.3">
      <c r="A102" s="45"/>
      <c r="G102" s="26"/>
      <c r="H102" s="33"/>
      <c r="I102" s="27"/>
      <c r="J102" s="104"/>
    </row>
    <row r="103" spans="1:10" s="7" customFormat="1" ht="16.5" customHeight="1" x14ac:dyDescent="0.3">
      <c r="A103" s="45"/>
      <c r="G103" s="26"/>
      <c r="H103" s="33"/>
      <c r="I103" s="27"/>
      <c r="J103" s="104"/>
    </row>
    <row r="104" spans="1:10" s="7" customFormat="1" ht="16.5" customHeight="1" x14ac:dyDescent="0.3">
      <c r="A104" s="45"/>
      <c r="G104" s="26"/>
      <c r="H104" s="33"/>
      <c r="I104" s="27"/>
      <c r="J104" s="104"/>
    </row>
    <row r="105" spans="1:10" s="7" customFormat="1" ht="16.5" customHeight="1" x14ac:dyDescent="0.3">
      <c r="A105" s="45"/>
      <c r="G105" s="26"/>
      <c r="H105" s="33"/>
      <c r="I105" s="27"/>
      <c r="J105" s="104"/>
    </row>
    <row r="106" spans="1:10" s="7" customFormat="1" ht="16.5" customHeight="1" x14ac:dyDescent="0.3">
      <c r="A106" s="45"/>
      <c r="G106" s="26"/>
      <c r="H106" s="33"/>
      <c r="I106" s="27"/>
      <c r="J106" s="104"/>
    </row>
    <row r="107" spans="1:10" s="7" customFormat="1" ht="16.5" customHeight="1" x14ac:dyDescent="0.3">
      <c r="A107" s="45"/>
      <c r="G107" s="26"/>
      <c r="H107" s="33"/>
      <c r="I107" s="27"/>
      <c r="J107" s="104"/>
    </row>
    <row r="108" spans="1:10" s="7" customFormat="1" ht="16.5" customHeight="1" x14ac:dyDescent="0.3">
      <c r="A108" s="45"/>
      <c r="G108" s="26"/>
      <c r="H108" s="33"/>
      <c r="I108" s="27"/>
      <c r="J108" s="104"/>
    </row>
    <row r="109" spans="1:10" s="7" customFormat="1" ht="16.5" customHeight="1" x14ac:dyDescent="0.3">
      <c r="A109" s="45"/>
      <c r="G109" s="26"/>
      <c r="H109" s="33"/>
      <c r="I109" s="27"/>
      <c r="J109" s="104"/>
    </row>
    <row r="110" spans="1:10" s="7" customFormat="1" ht="16.5" customHeight="1" x14ac:dyDescent="0.3">
      <c r="A110" s="45"/>
      <c r="G110" s="26"/>
      <c r="H110" s="33"/>
      <c r="I110" s="27"/>
      <c r="J110" s="104"/>
    </row>
    <row r="111" spans="1:10" s="7" customFormat="1" ht="16.5" customHeight="1" x14ac:dyDescent="0.3">
      <c r="A111" s="45"/>
      <c r="G111" s="26"/>
      <c r="H111" s="33"/>
      <c r="I111" s="27"/>
      <c r="J111" s="104"/>
    </row>
    <row r="112" spans="1:10" s="7" customFormat="1" ht="16.5" customHeight="1" x14ac:dyDescent="0.3">
      <c r="A112" s="45"/>
      <c r="G112" s="26"/>
      <c r="H112" s="33"/>
      <c r="I112" s="27"/>
      <c r="J112" s="104"/>
    </row>
    <row r="113" spans="1:10" s="7" customFormat="1" ht="16.5" customHeight="1" x14ac:dyDescent="0.3">
      <c r="A113" s="45"/>
      <c r="G113" s="26"/>
      <c r="H113" s="33"/>
      <c r="I113" s="27"/>
      <c r="J113" s="104"/>
    </row>
    <row r="114" spans="1:10" s="7" customFormat="1" ht="16.5" customHeight="1" x14ac:dyDescent="0.3">
      <c r="A114" s="45"/>
      <c r="G114" s="26"/>
      <c r="H114" s="33"/>
      <c r="I114" s="27"/>
      <c r="J114" s="104"/>
    </row>
    <row r="115" spans="1:10" s="7" customFormat="1" ht="16.5" customHeight="1" x14ac:dyDescent="0.3">
      <c r="A115" s="45"/>
      <c r="G115" s="26"/>
      <c r="H115" s="33"/>
      <c r="I115" s="27"/>
      <c r="J115" s="104"/>
    </row>
    <row r="116" spans="1:10" s="7" customFormat="1" ht="16.5" customHeight="1" x14ac:dyDescent="0.3">
      <c r="A116" s="45"/>
      <c r="G116" s="26"/>
      <c r="H116" s="33"/>
      <c r="I116" s="27"/>
      <c r="J116" s="104"/>
    </row>
    <row r="117" spans="1:10" s="7" customFormat="1" ht="16.5" customHeight="1" x14ac:dyDescent="0.3">
      <c r="A117" s="45"/>
      <c r="G117" s="26"/>
      <c r="H117" s="33"/>
      <c r="I117" s="27"/>
      <c r="J117" s="104"/>
    </row>
    <row r="118" spans="1:10" s="7" customFormat="1" ht="16.5" customHeight="1" x14ac:dyDescent="0.3">
      <c r="A118" s="45"/>
      <c r="G118" s="26"/>
      <c r="H118" s="33"/>
      <c r="I118" s="27"/>
      <c r="J118" s="104"/>
    </row>
    <row r="119" spans="1:10" s="7" customFormat="1" ht="16.5" customHeight="1" x14ac:dyDescent="0.3">
      <c r="A119" s="45"/>
      <c r="G119" s="26"/>
      <c r="H119" s="33"/>
      <c r="I119" s="27"/>
      <c r="J119" s="104"/>
    </row>
    <row r="120" spans="1:10" s="7" customFormat="1" ht="16.5" customHeight="1" x14ac:dyDescent="0.3">
      <c r="A120" s="45"/>
      <c r="G120" s="26"/>
      <c r="H120" s="33"/>
      <c r="I120" s="27"/>
      <c r="J120" s="104"/>
    </row>
    <row r="121" spans="1:10" s="7" customFormat="1" ht="16.5" customHeight="1" x14ac:dyDescent="0.3">
      <c r="A121" s="45"/>
      <c r="G121" s="26"/>
      <c r="H121" s="33"/>
      <c r="I121" s="27"/>
      <c r="J121" s="104"/>
    </row>
    <row r="122" spans="1:10" s="7" customFormat="1" ht="16.5" customHeight="1" x14ac:dyDescent="0.3">
      <c r="A122" s="45"/>
      <c r="G122" s="26"/>
      <c r="H122" s="33"/>
      <c r="I122" s="27"/>
      <c r="J122" s="104"/>
    </row>
    <row r="123" spans="1:10" s="7" customFormat="1" ht="16.5" customHeight="1" x14ac:dyDescent="0.3">
      <c r="A123" s="45"/>
      <c r="G123" s="26"/>
      <c r="H123" s="33"/>
      <c r="I123" s="27"/>
      <c r="J123" s="104"/>
    </row>
    <row r="124" spans="1:10" s="7" customFormat="1" ht="16.5" customHeight="1" x14ac:dyDescent="0.3">
      <c r="A124" s="45"/>
      <c r="G124" s="26"/>
      <c r="H124" s="33"/>
      <c r="I124" s="27"/>
      <c r="J124" s="104"/>
    </row>
    <row r="125" spans="1:10" s="7" customFormat="1" ht="16.5" customHeight="1" x14ac:dyDescent="0.3">
      <c r="A125" s="45"/>
      <c r="G125" s="26"/>
      <c r="H125" s="33"/>
      <c r="I125" s="27"/>
      <c r="J125" s="104"/>
    </row>
    <row r="126" spans="1:10" s="7" customFormat="1" ht="16.5" customHeight="1" x14ac:dyDescent="0.3">
      <c r="A126" s="45"/>
      <c r="G126" s="26"/>
      <c r="H126" s="33"/>
      <c r="I126" s="27"/>
      <c r="J126" s="104"/>
    </row>
    <row r="127" spans="1:10" s="7" customFormat="1" ht="16.5" customHeight="1" x14ac:dyDescent="0.3">
      <c r="A127" s="45"/>
      <c r="G127" s="26"/>
      <c r="H127" s="33"/>
      <c r="I127" s="27"/>
      <c r="J127" s="104"/>
    </row>
    <row r="128" spans="1:10" s="7" customFormat="1" ht="16.5" customHeight="1" x14ac:dyDescent="0.3">
      <c r="A128" s="45"/>
      <c r="G128" s="26"/>
      <c r="H128" s="33"/>
      <c r="I128" s="27"/>
      <c r="J128" s="104"/>
    </row>
    <row r="129" spans="1:10" s="7" customFormat="1" ht="16.5" customHeight="1" x14ac:dyDescent="0.3">
      <c r="A129" s="45"/>
      <c r="G129" s="26"/>
      <c r="H129" s="33"/>
      <c r="I129" s="27"/>
      <c r="J129" s="104"/>
    </row>
    <row r="130" spans="1:10" s="7" customFormat="1" ht="16.5" customHeight="1" x14ac:dyDescent="0.3">
      <c r="A130" s="45"/>
      <c r="G130" s="26"/>
      <c r="H130" s="33"/>
      <c r="I130" s="27"/>
      <c r="J130" s="104"/>
    </row>
    <row r="131" spans="1:10" s="7" customFormat="1" ht="16.5" customHeight="1" x14ac:dyDescent="0.3">
      <c r="A131" s="45"/>
      <c r="G131" s="26"/>
      <c r="H131" s="33"/>
      <c r="I131" s="27"/>
      <c r="J131" s="104"/>
    </row>
    <row r="132" spans="1:10" s="7" customFormat="1" ht="16.5" customHeight="1" x14ac:dyDescent="0.3">
      <c r="A132" s="45"/>
      <c r="G132" s="26"/>
      <c r="H132" s="33"/>
      <c r="I132" s="27"/>
      <c r="J132" s="104"/>
    </row>
    <row r="133" spans="1:10" s="7" customFormat="1" ht="16.5" customHeight="1" x14ac:dyDescent="0.3">
      <c r="A133" s="45"/>
      <c r="G133" s="26"/>
      <c r="H133" s="33"/>
      <c r="I133" s="27"/>
      <c r="J133" s="104"/>
    </row>
    <row r="134" spans="1:10" s="7" customFormat="1" ht="16.5" customHeight="1" x14ac:dyDescent="0.3">
      <c r="A134" s="45"/>
      <c r="G134" s="26"/>
      <c r="H134" s="33"/>
      <c r="I134" s="27"/>
      <c r="J134" s="104"/>
    </row>
    <row r="135" spans="1:10" s="7" customFormat="1" ht="16.5" customHeight="1" x14ac:dyDescent="0.3">
      <c r="A135" s="45"/>
      <c r="G135" s="26"/>
      <c r="H135" s="33"/>
      <c r="I135" s="27"/>
      <c r="J135" s="104"/>
    </row>
    <row r="136" spans="1:10" s="7" customFormat="1" ht="16.5" customHeight="1" x14ac:dyDescent="0.3">
      <c r="A136" s="45"/>
      <c r="G136" s="26"/>
      <c r="H136" s="33"/>
      <c r="I136" s="27"/>
      <c r="J136" s="104"/>
    </row>
    <row r="137" spans="1:10" s="7" customFormat="1" ht="16.5" customHeight="1" x14ac:dyDescent="0.3">
      <c r="A137" s="45"/>
      <c r="G137" s="26"/>
      <c r="H137" s="33"/>
      <c r="I137" s="27"/>
      <c r="J137" s="104"/>
    </row>
    <row r="138" spans="1:10" s="7" customFormat="1" ht="16.5" customHeight="1" x14ac:dyDescent="0.3">
      <c r="A138" s="45"/>
      <c r="G138" s="26"/>
      <c r="H138" s="33"/>
      <c r="I138" s="27"/>
      <c r="J138" s="104"/>
    </row>
    <row r="139" spans="1:10" s="7" customFormat="1" ht="16.5" customHeight="1" x14ac:dyDescent="0.3">
      <c r="A139" s="45"/>
      <c r="G139" s="26"/>
      <c r="H139" s="33"/>
      <c r="I139" s="27"/>
      <c r="J139" s="104"/>
    </row>
    <row r="140" spans="1:10" s="7" customFormat="1" ht="16.5" customHeight="1" x14ac:dyDescent="0.3">
      <c r="A140" s="45"/>
      <c r="G140" s="26"/>
      <c r="H140" s="33"/>
      <c r="I140" s="27"/>
      <c r="J140" s="104"/>
    </row>
    <row r="141" spans="1:10" s="7" customFormat="1" ht="16.5" customHeight="1" x14ac:dyDescent="0.3">
      <c r="A141" s="45"/>
      <c r="G141" s="26"/>
      <c r="H141" s="33"/>
      <c r="I141" s="27"/>
      <c r="J141" s="104"/>
    </row>
    <row r="142" spans="1:10" s="7" customFormat="1" ht="16.5" customHeight="1" x14ac:dyDescent="0.3">
      <c r="A142" s="45"/>
      <c r="G142" s="26"/>
      <c r="H142" s="33"/>
      <c r="I142" s="27"/>
      <c r="J142" s="104"/>
    </row>
    <row r="143" spans="1:10" s="7" customFormat="1" ht="16.5" customHeight="1" x14ac:dyDescent="0.3">
      <c r="A143" s="45"/>
      <c r="G143" s="26"/>
      <c r="H143" s="33"/>
      <c r="I143" s="27"/>
      <c r="J143" s="104"/>
    </row>
    <row r="144" spans="1:10" s="7" customFormat="1" ht="16.5" customHeight="1" x14ac:dyDescent="0.3">
      <c r="A144" s="45"/>
      <c r="G144" s="26"/>
      <c r="H144" s="33"/>
      <c r="I144" s="27"/>
      <c r="J144" s="104"/>
    </row>
    <row r="145" spans="1:10" s="7" customFormat="1" ht="16.5" customHeight="1" x14ac:dyDescent="0.3">
      <c r="A145" s="45"/>
      <c r="G145" s="26"/>
      <c r="H145" s="33"/>
      <c r="I145" s="27"/>
      <c r="J145" s="104"/>
    </row>
    <row r="146" spans="1:10" s="7" customFormat="1" ht="16.5" customHeight="1" x14ac:dyDescent="0.3">
      <c r="A146" s="45"/>
      <c r="G146" s="26"/>
      <c r="H146" s="33"/>
      <c r="I146" s="27"/>
      <c r="J146" s="104"/>
    </row>
    <row r="147" spans="1:10" s="7" customFormat="1" ht="16.5" customHeight="1" x14ac:dyDescent="0.3">
      <c r="A147" s="45"/>
      <c r="G147" s="26"/>
      <c r="H147" s="33"/>
      <c r="I147" s="27"/>
      <c r="J147" s="104"/>
    </row>
    <row r="148" spans="1:10" s="7" customFormat="1" ht="16.5" customHeight="1" x14ac:dyDescent="0.3">
      <c r="A148" s="45"/>
      <c r="G148" s="26"/>
      <c r="H148" s="33"/>
      <c r="I148" s="27"/>
      <c r="J148" s="104"/>
    </row>
    <row r="149" spans="1:10" s="7" customFormat="1" ht="16.5" customHeight="1" x14ac:dyDescent="0.3">
      <c r="A149" s="45"/>
      <c r="G149" s="26"/>
      <c r="H149" s="33"/>
      <c r="I149" s="27"/>
      <c r="J149" s="104"/>
    </row>
    <row r="150" spans="1:10" s="7" customFormat="1" ht="16.5" customHeight="1" x14ac:dyDescent="0.3">
      <c r="A150" s="45"/>
      <c r="G150" s="26"/>
      <c r="H150" s="33"/>
      <c r="I150" s="27"/>
      <c r="J150" s="104"/>
    </row>
    <row r="151" spans="1:10" s="7" customFormat="1" ht="16.5" customHeight="1" x14ac:dyDescent="0.3">
      <c r="A151" s="45"/>
      <c r="G151" s="26"/>
      <c r="H151" s="33"/>
      <c r="I151" s="27"/>
      <c r="J151" s="104"/>
    </row>
    <row r="152" spans="1:10" s="7" customFormat="1" ht="16.5" customHeight="1" x14ac:dyDescent="0.3">
      <c r="A152" s="45"/>
      <c r="G152" s="26"/>
      <c r="H152" s="33"/>
      <c r="I152" s="27"/>
      <c r="J152" s="104"/>
    </row>
    <row r="153" spans="1:10" s="7" customFormat="1" ht="16.5" customHeight="1" x14ac:dyDescent="0.3">
      <c r="A153" s="45"/>
      <c r="G153" s="26"/>
      <c r="H153" s="33"/>
      <c r="I153" s="27"/>
      <c r="J153" s="104"/>
    </row>
    <row r="154" spans="1:10" s="7" customFormat="1" ht="16.5" customHeight="1" x14ac:dyDescent="0.3">
      <c r="A154" s="45"/>
      <c r="G154" s="26"/>
      <c r="H154" s="33"/>
      <c r="I154" s="27"/>
      <c r="J154" s="104"/>
    </row>
    <row r="155" spans="1:10" s="7" customFormat="1" ht="16.5" customHeight="1" x14ac:dyDescent="0.3">
      <c r="A155" s="45"/>
      <c r="G155" s="26"/>
      <c r="H155" s="33"/>
      <c r="I155" s="27"/>
      <c r="J155" s="104"/>
    </row>
    <row r="156" spans="1:10" s="7" customFormat="1" ht="16.5" customHeight="1" x14ac:dyDescent="0.3">
      <c r="A156" s="45"/>
      <c r="G156" s="26"/>
      <c r="H156" s="33"/>
      <c r="I156" s="27"/>
      <c r="J156" s="104"/>
    </row>
    <row r="157" spans="1:10" s="7" customFormat="1" ht="16.5" customHeight="1" x14ac:dyDescent="0.3">
      <c r="A157" s="45"/>
      <c r="G157" s="26"/>
      <c r="H157" s="33"/>
      <c r="I157" s="27"/>
      <c r="J157" s="104"/>
    </row>
    <row r="158" spans="1:10" s="7" customFormat="1" ht="16.5" customHeight="1" x14ac:dyDescent="0.3">
      <c r="A158" s="45"/>
      <c r="G158" s="26"/>
      <c r="H158" s="33"/>
      <c r="I158" s="27"/>
      <c r="J158" s="104"/>
    </row>
    <row r="159" spans="1:10" s="7" customFormat="1" ht="16.5" customHeight="1" x14ac:dyDescent="0.3">
      <c r="A159" s="45"/>
      <c r="G159" s="26"/>
      <c r="H159" s="33"/>
      <c r="I159" s="27"/>
      <c r="J159" s="104"/>
    </row>
    <row r="160" spans="1:10" s="7" customFormat="1" ht="16.5" customHeight="1" x14ac:dyDescent="0.3">
      <c r="A160" s="45"/>
      <c r="G160" s="26"/>
      <c r="H160" s="33"/>
      <c r="I160" s="27"/>
      <c r="J160" s="104"/>
    </row>
    <row r="161" spans="1:10" s="7" customFormat="1" ht="16.5" customHeight="1" x14ac:dyDescent="0.3">
      <c r="A161" s="45"/>
      <c r="G161" s="26"/>
      <c r="H161" s="33"/>
      <c r="I161" s="27"/>
      <c r="J161" s="104"/>
    </row>
    <row r="162" spans="1:10" s="7" customFormat="1" ht="16.5" customHeight="1" x14ac:dyDescent="0.3">
      <c r="A162" s="45"/>
      <c r="G162" s="26"/>
      <c r="H162" s="33"/>
      <c r="I162" s="27"/>
      <c r="J162" s="104"/>
    </row>
    <row r="163" spans="1:10" s="7" customFormat="1" ht="16.5" customHeight="1" x14ac:dyDescent="0.3">
      <c r="A163" s="45"/>
      <c r="G163" s="26"/>
      <c r="H163" s="33"/>
      <c r="I163" s="27"/>
      <c r="J163" s="104"/>
    </row>
    <row r="164" spans="1:10" s="7" customFormat="1" ht="16.5" customHeight="1" x14ac:dyDescent="0.3">
      <c r="A164" s="45"/>
      <c r="G164" s="26"/>
      <c r="H164" s="33"/>
      <c r="I164" s="27"/>
      <c r="J164" s="104"/>
    </row>
    <row r="165" spans="1:10" s="7" customFormat="1" ht="16.5" customHeight="1" x14ac:dyDescent="0.3">
      <c r="A165" s="45"/>
      <c r="G165" s="26"/>
      <c r="H165" s="33"/>
      <c r="I165" s="27"/>
      <c r="J165" s="104"/>
    </row>
    <row r="166" spans="1:10" s="7" customFormat="1" ht="16.5" customHeight="1" x14ac:dyDescent="0.3">
      <c r="A166" s="45"/>
      <c r="G166" s="26"/>
      <c r="H166" s="33"/>
      <c r="I166" s="27"/>
      <c r="J166" s="104"/>
    </row>
    <row r="167" spans="1:10" s="7" customFormat="1" ht="16.5" customHeight="1" x14ac:dyDescent="0.3">
      <c r="A167" s="45"/>
      <c r="G167" s="26"/>
      <c r="H167" s="33"/>
      <c r="I167" s="27"/>
      <c r="J167" s="104"/>
    </row>
    <row r="168" spans="1:10" s="7" customFormat="1" ht="16.5" customHeight="1" x14ac:dyDescent="0.3">
      <c r="A168" s="45"/>
      <c r="G168" s="26"/>
      <c r="H168" s="33"/>
      <c r="I168" s="27"/>
      <c r="J168" s="104"/>
    </row>
    <row r="169" spans="1:10" s="7" customFormat="1" ht="16.5" customHeight="1" x14ac:dyDescent="0.3">
      <c r="A169" s="45"/>
      <c r="G169" s="26"/>
      <c r="H169" s="33"/>
      <c r="I169" s="27"/>
      <c r="J169" s="104"/>
    </row>
    <row r="170" spans="1:10" s="7" customFormat="1" ht="16.5" customHeight="1" x14ac:dyDescent="0.3">
      <c r="A170" s="45"/>
      <c r="G170" s="26"/>
      <c r="H170" s="33"/>
      <c r="I170" s="27"/>
      <c r="J170" s="104"/>
    </row>
    <row r="171" spans="1:10" s="7" customFormat="1" ht="16.5" customHeight="1" x14ac:dyDescent="0.3">
      <c r="A171" s="45"/>
      <c r="G171" s="26"/>
      <c r="H171" s="33"/>
      <c r="I171" s="27"/>
      <c r="J171" s="104"/>
    </row>
    <row r="172" spans="1:10" s="7" customFormat="1" ht="16.5" customHeight="1" x14ac:dyDescent="0.3">
      <c r="A172" s="45"/>
      <c r="G172" s="26"/>
      <c r="H172" s="33"/>
      <c r="I172" s="27"/>
      <c r="J172" s="104"/>
    </row>
    <row r="173" spans="1:10" s="7" customFormat="1" ht="16.5" customHeight="1" x14ac:dyDescent="0.3">
      <c r="A173" s="45"/>
      <c r="G173" s="26"/>
      <c r="H173" s="33"/>
      <c r="I173" s="27"/>
      <c r="J173" s="104"/>
    </row>
    <row r="174" spans="1:10" s="7" customFormat="1" ht="16.5" customHeight="1" x14ac:dyDescent="0.3">
      <c r="A174" s="45"/>
      <c r="G174" s="26"/>
      <c r="H174" s="33"/>
      <c r="I174" s="27"/>
      <c r="J174" s="104"/>
    </row>
    <row r="175" spans="1:10" s="7" customFormat="1" ht="16.5" customHeight="1" x14ac:dyDescent="0.3">
      <c r="A175" s="45"/>
      <c r="G175" s="26"/>
      <c r="H175" s="33"/>
      <c r="I175" s="27"/>
      <c r="J175" s="104"/>
    </row>
    <row r="176" spans="1:10" s="7" customFormat="1" ht="16.5" customHeight="1" x14ac:dyDescent="0.3">
      <c r="A176" s="45"/>
      <c r="G176" s="26"/>
      <c r="H176" s="33"/>
      <c r="I176" s="27"/>
      <c r="J176" s="104"/>
    </row>
    <row r="177" spans="1:10" s="7" customFormat="1" ht="16.5" customHeight="1" x14ac:dyDescent="0.3">
      <c r="A177" s="45"/>
      <c r="G177" s="26"/>
      <c r="H177" s="33"/>
      <c r="I177" s="27"/>
      <c r="J177" s="104"/>
    </row>
    <row r="178" spans="1:10" s="7" customFormat="1" ht="16.5" customHeight="1" x14ac:dyDescent="0.3">
      <c r="A178" s="45"/>
      <c r="G178" s="26"/>
      <c r="H178" s="33"/>
      <c r="I178" s="27"/>
      <c r="J178" s="104"/>
    </row>
    <row r="179" spans="1:10" s="7" customFormat="1" ht="16.5" customHeight="1" x14ac:dyDescent="0.3">
      <c r="A179" s="45"/>
      <c r="G179" s="26"/>
      <c r="H179" s="33"/>
      <c r="I179" s="27"/>
      <c r="J179" s="104"/>
    </row>
    <row r="180" spans="1:10" s="7" customFormat="1" ht="16.5" customHeight="1" x14ac:dyDescent="0.3">
      <c r="A180" s="45"/>
      <c r="G180" s="26"/>
      <c r="H180" s="33"/>
      <c r="I180" s="27"/>
      <c r="J180" s="104"/>
    </row>
    <row r="181" spans="1:10" s="7" customFormat="1" ht="16.5" customHeight="1" x14ac:dyDescent="0.3">
      <c r="A181" s="45"/>
      <c r="G181" s="26"/>
      <c r="H181" s="33"/>
      <c r="I181" s="27"/>
      <c r="J181" s="104"/>
    </row>
    <row r="182" spans="1:10" s="7" customFormat="1" ht="16.5" customHeight="1" x14ac:dyDescent="0.3">
      <c r="A182" s="45"/>
      <c r="G182" s="26"/>
      <c r="H182" s="33"/>
      <c r="I182" s="27"/>
      <c r="J182" s="104"/>
    </row>
    <row r="183" spans="1:10" s="7" customFormat="1" ht="16.5" customHeight="1" x14ac:dyDescent="0.3">
      <c r="A183" s="45"/>
      <c r="G183" s="26"/>
      <c r="H183" s="33"/>
      <c r="I183" s="27"/>
      <c r="J183" s="104"/>
    </row>
    <row r="184" spans="1:10" s="7" customFormat="1" ht="16.5" customHeight="1" x14ac:dyDescent="0.3">
      <c r="A184" s="45"/>
      <c r="G184" s="26"/>
      <c r="H184" s="33"/>
      <c r="I184" s="27"/>
      <c r="J184" s="104"/>
    </row>
    <row r="185" spans="1:10" s="7" customFormat="1" ht="16.5" customHeight="1" x14ac:dyDescent="0.3">
      <c r="A185" s="45"/>
      <c r="G185" s="26"/>
      <c r="H185" s="33"/>
      <c r="I185" s="27"/>
      <c r="J185" s="104"/>
    </row>
    <row r="186" spans="1:10" s="7" customFormat="1" ht="16.5" customHeight="1" x14ac:dyDescent="0.3">
      <c r="A186" s="45"/>
      <c r="G186" s="26"/>
      <c r="H186" s="33"/>
      <c r="I186" s="27"/>
      <c r="J186" s="104"/>
    </row>
    <row r="187" spans="1:10" s="7" customFormat="1" ht="16.5" customHeight="1" x14ac:dyDescent="0.3">
      <c r="A187" s="45"/>
      <c r="G187" s="26"/>
      <c r="H187" s="33"/>
      <c r="I187" s="27"/>
      <c r="J187" s="104"/>
    </row>
    <row r="188" spans="1:10" s="7" customFormat="1" ht="16.5" customHeight="1" x14ac:dyDescent="0.3">
      <c r="A188" s="45"/>
      <c r="G188" s="26"/>
      <c r="H188" s="33"/>
      <c r="I188" s="27"/>
      <c r="J188" s="104"/>
    </row>
    <row r="189" spans="1:10" s="7" customFormat="1" ht="16.5" customHeight="1" x14ac:dyDescent="0.3">
      <c r="A189" s="45"/>
      <c r="G189" s="26"/>
      <c r="H189" s="33"/>
      <c r="I189" s="27"/>
      <c r="J189" s="104"/>
    </row>
    <row r="190" spans="1:10" s="7" customFormat="1" ht="16.5" customHeight="1" x14ac:dyDescent="0.3">
      <c r="A190" s="45"/>
      <c r="G190" s="26"/>
      <c r="H190" s="33"/>
      <c r="I190" s="27"/>
      <c r="J190" s="104"/>
    </row>
    <row r="191" spans="1:10" s="7" customFormat="1" ht="16.5" customHeight="1" x14ac:dyDescent="0.3">
      <c r="A191" s="45"/>
      <c r="G191" s="26"/>
      <c r="H191" s="33"/>
      <c r="I191" s="27"/>
      <c r="J191" s="104"/>
    </row>
    <row r="192" spans="1:10" s="7" customFormat="1" ht="16.5" customHeight="1" x14ac:dyDescent="0.3">
      <c r="A192" s="45"/>
      <c r="G192" s="26"/>
      <c r="H192" s="33"/>
      <c r="I192" s="27"/>
      <c r="J192" s="104"/>
    </row>
    <row r="193" spans="1:10" s="7" customFormat="1" ht="16.5" customHeight="1" x14ac:dyDescent="0.3">
      <c r="A193" s="45"/>
      <c r="G193" s="26"/>
      <c r="H193" s="33"/>
      <c r="I193" s="27"/>
      <c r="J193" s="104"/>
    </row>
    <row r="194" spans="1:10" s="7" customFormat="1" ht="16.5" customHeight="1" x14ac:dyDescent="0.3">
      <c r="A194" s="45"/>
      <c r="G194" s="26"/>
      <c r="H194" s="33"/>
      <c r="I194" s="27"/>
      <c r="J194" s="104"/>
    </row>
    <row r="195" spans="1:10" s="7" customFormat="1" ht="16.5" customHeight="1" x14ac:dyDescent="0.3">
      <c r="A195" s="45"/>
      <c r="G195" s="26"/>
      <c r="H195" s="33"/>
      <c r="I195" s="27"/>
      <c r="J195" s="104"/>
    </row>
    <row r="196" spans="1:10" s="7" customFormat="1" ht="16.5" customHeight="1" x14ac:dyDescent="0.3">
      <c r="A196" s="45"/>
      <c r="G196" s="26"/>
      <c r="H196" s="33"/>
      <c r="I196" s="27"/>
      <c r="J196" s="104"/>
    </row>
    <row r="197" spans="1:10" s="7" customFormat="1" ht="16.5" customHeight="1" x14ac:dyDescent="0.3">
      <c r="A197" s="45"/>
      <c r="G197" s="26"/>
      <c r="H197" s="33"/>
      <c r="I197" s="27"/>
      <c r="J197" s="104"/>
    </row>
    <row r="198" spans="1:10" s="7" customFormat="1" ht="16.5" customHeight="1" x14ac:dyDescent="0.3">
      <c r="A198" s="45"/>
      <c r="G198" s="26"/>
      <c r="H198" s="33"/>
      <c r="I198" s="27"/>
      <c r="J198" s="104"/>
    </row>
    <row r="199" spans="1:10" s="7" customFormat="1" ht="16.5" customHeight="1" x14ac:dyDescent="0.3">
      <c r="A199" s="45"/>
      <c r="G199" s="26"/>
      <c r="H199" s="33"/>
      <c r="I199" s="27"/>
      <c r="J199" s="104"/>
    </row>
    <row r="200" spans="1:10" s="7" customFormat="1" ht="16.5" customHeight="1" x14ac:dyDescent="0.3">
      <c r="A200" s="45"/>
      <c r="G200" s="26"/>
      <c r="H200" s="33"/>
      <c r="I200" s="27"/>
      <c r="J200" s="104"/>
    </row>
    <row r="201" spans="1:10" s="7" customFormat="1" ht="16.5" customHeight="1" x14ac:dyDescent="0.3">
      <c r="A201" s="45"/>
      <c r="G201" s="26"/>
      <c r="H201" s="33"/>
      <c r="I201" s="27"/>
      <c r="J201" s="104"/>
    </row>
    <row r="202" spans="1:10" s="7" customFormat="1" ht="16.5" customHeight="1" x14ac:dyDescent="0.3">
      <c r="A202" s="45"/>
      <c r="G202" s="26"/>
      <c r="H202" s="33"/>
      <c r="I202" s="27"/>
      <c r="J202" s="104"/>
    </row>
    <row r="203" spans="1:10" s="7" customFormat="1" ht="16.5" customHeight="1" x14ac:dyDescent="0.3">
      <c r="A203" s="45"/>
      <c r="G203" s="26"/>
      <c r="H203" s="33"/>
      <c r="I203" s="27"/>
      <c r="J203" s="104"/>
    </row>
    <row r="204" spans="1:10" s="7" customFormat="1" ht="16.5" customHeight="1" x14ac:dyDescent="0.3">
      <c r="A204" s="45"/>
      <c r="G204" s="26"/>
      <c r="H204" s="33"/>
      <c r="I204" s="27"/>
      <c r="J204" s="104"/>
    </row>
    <row r="205" spans="1:10" s="7" customFormat="1" ht="16.5" customHeight="1" x14ac:dyDescent="0.3">
      <c r="A205" s="45"/>
      <c r="G205" s="26"/>
      <c r="H205" s="33"/>
      <c r="I205" s="27"/>
      <c r="J205" s="104"/>
    </row>
    <row r="206" spans="1:10" s="7" customFormat="1" ht="16.5" customHeight="1" x14ac:dyDescent="0.3">
      <c r="A206" s="45"/>
      <c r="G206" s="26"/>
      <c r="H206" s="33"/>
      <c r="I206" s="27"/>
      <c r="J206" s="104"/>
    </row>
    <row r="207" spans="1:10" s="7" customFormat="1" ht="16.5" customHeight="1" x14ac:dyDescent="0.3">
      <c r="A207" s="45"/>
      <c r="G207" s="26"/>
      <c r="H207" s="33"/>
      <c r="I207" s="27"/>
      <c r="J207" s="104"/>
    </row>
    <row r="208" spans="1:10" s="7" customFormat="1" ht="16.5" customHeight="1" x14ac:dyDescent="0.3">
      <c r="A208" s="45"/>
      <c r="G208" s="26"/>
      <c r="H208" s="33"/>
      <c r="I208" s="27"/>
      <c r="J208" s="104"/>
    </row>
    <row r="209" spans="1:10" s="7" customFormat="1" ht="16.5" customHeight="1" x14ac:dyDescent="0.3">
      <c r="A209" s="45"/>
      <c r="G209" s="26"/>
      <c r="H209" s="33"/>
      <c r="I209" s="27"/>
      <c r="J209" s="104"/>
    </row>
    <row r="210" spans="1:10" s="7" customFormat="1" ht="16.5" customHeight="1" x14ac:dyDescent="0.3">
      <c r="A210" s="45"/>
      <c r="G210" s="26"/>
      <c r="H210" s="33"/>
      <c r="I210" s="27"/>
      <c r="J210" s="104"/>
    </row>
    <row r="211" spans="1:10" s="7" customFormat="1" ht="16.5" customHeight="1" x14ac:dyDescent="0.3">
      <c r="A211" s="45"/>
      <c r="G211" s="26"/>
      <c r="H211" s="33"/>
      <c r="I211" s="27"/>
      <c r="J211" s="104"/>
    </row>
    <row r="212" spans="1:10" s="7" customFormat="1" ht="16.5" customHeight="1" x14ac:dyDescent="0.3">
      <c r="A212" s="45"/>
      <c r="G212" s="26"/>
      <c r="H212" s="33"/>
      <c r="I212" s="27"/>
      <c r="J212" s="104"/>
    </row>
    <row r="213" spans="1:10" s="7" customFormat="1" ht="16.5" customHeight="1" x14ac:dyDescent="0.3">
      <c r="A213" s="45"/>
      <c r="G213" s="26"/>
      <c r="H213" s="33"/>
      <c r="I213" s="27"/>
      <c r="J213" s="104"/>
    </row>
    <row r="214" spans="1:10" s="7" customFormat="1" ht="16.5" customHeight="1" x14ac:dyDescent="0.3">
      <c r="A214" s="45"/>
      <c r="G214" s="26"/>
      <c r="H214" s="33"/>
      <c r="I214" s="27"/>
      <c r="J214" s="104"/>
    </row>
    <row r="215" spans="1:10" s="7" customFormat="1" ht="16.5" customHeight="1" x14ac:dyDescent="0.3">
      <c r="A215" s="45"/>
      <c r="G215" s="26"/>
      <c r="H215" s="33"/>
      <c r="I215" s="27"/>
      <c r="J215" s="104"/>
    </row>
    <row r="216" spans="1:10" s="7" customFormat="1" ht="16.5" customHeight="1" x14ac:dyDescent="0.3">
      <c r="A216" s="45"/>
      <c r="G216" s="26"/>
      <c r="H216" s="33"/>
      <c r="I216" s="27"/>
      <c r="J216" s="104"/>
    </row>
    <row r="217" spans="1:10" s="7" customFormat="1" ht="16.5" customHeight="1" x14ac:dyDescent="0.3">
      <c r="A217" s="45"/>
      <c r="G217" s="26"/>
      <c r="H217" s="33"/>
      <c r="I217" s="27"/>
      <c r="J217" s="104"/>
    </row>
    <row r="218" spans="1:10" s="7" customFormat="1" ht="16.5" customHeight="1" x14ac:dyDescent="0.3">
      <c r="A218" s="45"/>
      <c r="G218" s="26"/>
      <c r="H218" s="33"/>
      <c r="I218" s="27"/>
      <c r="J218" s="104"/>
    </row>
    <row r="219" spans="1:10" s="7" customFormat="1" ht="16.5" customHeight="1" x14ac:dyDescent="0.3">
      <c r="A219" s="45"/>
      <c r="G219" s="26"/>
      <c r="H219" s="33"/>
      <c r="I219" s="27"/>
      <c r="J219" s="104"/>
    </row>
    <row r="220" spans="1:10" s="7" customFormat="1" ht="16.5" customHeight="1" x14ac:dyDescent="0.3">
      <c r="A220" s="45"/>
      <c r="G220" s="26"/>
      <c r="H220" s="33"/>
      <c r="I220" s="27"/>
      <c r="J220" s="104"/>
    </row>
    <row r="221" spans="1:10" s="7" customFormat="1" ht="16.5" customHeight="1" x14ac:dyDescent="0.3">
      <c r="A221" s="45"/>
      <c r="G221" s="26"/>
      <c r="H221" s="33"/>
      <c r="I221" s="27"/>
      <c r="J221" s="104"/>
    </row>
    <row r="222" spans="1:10" s="7" customFormat="1" ht="16.5" customHeight="1" x14ac:dyDescent="0.3">
      <c r="A222" s="45"/>
      <c r="G222" s="26"/>
      <c r="H222" s="33"/>
      <c r="I222" s="27"/>
      <c r="J222" s="104"/>
    </row>
    <row r="223" spans="1:10" s="7" customFormat="1" ht="16.5" customHeight="1" x14ac:dyDescent="0.3">
      <c r="A223" s="45"/>
      <c r="G223" s="26"/>
      <c r="H223" s="33"/>
      <c r="I223" s="27"/>
      <c r="J223" s="104"/>
    </row>
    <row r="224" spans="1:10" s="7" customFormat="1" ht="16.5" customHeight="1" x14ac:dyDescent="0.3">
      <c r="A224" s="45"/>
      <c r="G224" s="26"/>
      <c r="H224" s="33"/>
      <c r="I224" s="27"/>
      <c r="J224" s="104"/>
    </row>
    <row r="225" spans="1:10" s="7" customFormat="1" ht="16.5" customHeight="1" x14ac:dyDescent="0.3">
      <c r="A225" s="45"/>
      <c r="G225" s="26"/>
      <c r="H225" s="33"/>
      <c r="I225" s="27"/>
      <c r="J225" s="104"/>
    </row>
    <row r="226" spans="1:10" s="7" customFormat="1" ht="16.5" customHeight="1" x14ac:dyDescent="0.3">
      <c r="A226" s="45"/>
      <c r="G226" s="26"/>
      <c r="H226" s="33"/>
      <c r="I226" s="27"/>
      <c r="J226" s="104"/>
    </row>
    <row r="227" spans="1:10" s="7" customFormat="1" ht="16.5" customHeight="1" x14ac:dyDescent="0.3">
      <c r="A227" s="45"/>
      <c r="G227" s="26"/>
      <c r="H227" s="33"/>
      <c r="I227" s="27"/>
      <c r="J227" s="104"/>
    </row>
    <row r="228" spans="1:10" s="7" customFormat="1" ht="16.5" customHeight="1" x14ac:dyDescent="0.3">
      <c r="A228" s="45"/>
      <c r="G228" s="26"/>
      <c r="H228" s="33"/>
      <c r="I228" s="27"/>
      <c r="J228" s="104"/>
    </row>
    <row r="229" spans="1:10" s="7" customFormat="1" ht="16.5" customHeight="1" x14ac:dyDescent="0.3">
      <c r="A229" s="45"/>
      <c r="G229" s="26"/>
      <c r="H229" s="33"/>
      <c r="I229" s="27"/>
      <c r="J229" s="104"/>
    </row>
    <row r="230" spans="1:10" s="7" customFormat="1" ht="16.5" customHeight="1" x14ac:dyDescent="0.3">
      <c r="A230" s="45"/>
      <c r="G230" s="26"/>
      <c r="H230" s="33"/>
      <c r="I230" s="27"/>
      <c r="J230" s="104"/>
    </row>
    <row r="231" spans="1:10" s="7" customFormat="1" ht="16.5" customHeight="1" x14ac:dyDescent="0.3">
      <c r="A231" s="45"/>
      <c r="G231" s="26"/>
      <c r="H231" s="33"/>
      <c r="I231" s="27"/>
      <c r="J231" s="104"/>
    </row>
    <row r="232" spans="1:10" s="7" customFormat="1" ht="16.5" customHeight="1" x14ac:dyDescent="0.3">
      <c r="A232" s="45"/>
      <c r="G232" s="26"/>
      <c r="H232" s="33"/>
      <c r="I232" s="27"/>
      <c r="J232" s="104"/>
    </row>
    <row r="233" spans="1:10" s="7" customFormat="1" ht="16.5" customHeight="1" x14ac:dyDescent="0.3">
      <c r="A233" s="45"/>
      <c r="G233" s="26"/>
      <c r="H233" s="33"/>
      <c r="I233" s="27"/>
      <c r="J233" s="104"/>
    </row>
    <row r="234" spans="1:10" s="7" customFormat="1" ht="16.5" customHeight="1" x14ac:dyDescent="0.3">
      <c r="A234" s="45"/>
      <c r="G234" s="26"/>
      <c r="H234" s="33"/>
      <c r="I234" s="27"/>
      <c r="J234" s="104"/>
    </row>
    <row r="235" spans="1:10" s="7" customFormat="1" ht="16.5" customHeight="1" x14ac:dyDescent="0.3">
      <c r="A235" s="45"/>
      <c r="G235" s="26"/>
      <c r="H235" s="33"/>
      <c r="I235" s="27"/>
      <c r="J235" s="104"/>
    </row>
    <row r="236" spans="1:10" s="7" customFormat="1" ht="16.5" customHeight="1" x14ac:dyDescent="0.3">
      <c r="A236" s="45"/>
      <c r="G236" s="26"/>
      <c r="H236" s="33"/>
      <c r="I236" s="27"/>
      <c r="J236" s="104"/>
    </row>
    <row r="237" spans="1:10" s="7" customFormat="1" ht="16.5" customHeight="1" x14ac:dyDescent="0.3">
      <c r="A237" s="45"/>
      <c r="G237" s="26"/>
      <c r="H237" s="33"/>
      <c r="I237" s="27"/>
      <c r="J237" s="104"/>
    </row>
    <row r="238" spans="1:10" s="7" customFormat="1" ht="16.5" customHeight="1" x14ac:dyDescent="0.3">
      <c r="A238" s="45"/>
      <c r="G238" s="26"/>
      <c r="H238" s="33"/>
      <c r="I238" s="27"/>
      <c r="J238" s="104"/>
    </row>
    <row r="239" spans="1:10" s="7" customFormat="1" ht="16.5" customHeight="1" x14ac:dyDescent="0.3">
      <c r="A239" s="45"/>
      <c r="G239" s="26"/>
      <c r="H239" s="33"/>
      <c r="I239" s="27"/>
      <c r="J239" s="104"/>
    </row>
    <row r="240" spans="1:10" s="7" customFormat="1" ht="16.5" customHeight="1" x14ac:dyDescent="0.3">
      <c r="A240" s="45"/>
      <c r="G240" s="26"/>
      <c r="H240" s="33"/>
      <c r="I240" s="27"/>
      <c r="J240" s="104"/>
    </row>
    <row r="241" spans="1:10" s="7" customFormat="1" ht="16.5" customHeight="1" x14ac:dyDescent="0.3">
      <c r="A241" s="45"/>
      <c r="G241" s="26"/>
      <c r="H241" s="33"/>
      <c r="I241" s="27"/>
      <c r="J241" s="104"/>
    </row>
    <row r="242" spans="1:10" s="7" customFormat="1" ht="16.5" customHeight="1" x14ac:dyDescent="0.3">
      <c r="A242" s="45"/>
      <c r="G242" s="26"/>
      <c r="H242" s="33"/>
      <c r="I242" s="27"/>
      <c r="J242" s="104"/>
    </row>
    <row r="243" spans="1:10" s="7" customFormat="1" ht="16.5" customHeight="1" x14ac:dyDescent="0.3">
      <c r="A243" s="45"/>
      <c r="G243" s="26"/>
      <c r="H243" s="33"/>
      <c r="I243" s="27"/>
      <c r="J243" s="104"/>
    </row>
    <row r="244" spans="1:10" s="7" customFormat="1" ht="16.5" customHeight="1" x14ac:dyDescent="0.3">
      <c r="A244" s="45"/>
      <c r="G244" s="26"/>
      <c r="H244" s="33"/>
      <c r="I244" s="27"/>
      <c r="J244" s="104"/>
    </row>
    <row r="245" spans="1:10" s="7" customFormat="1" ht="16.5" customHeight="1" x14ac:dyDescent="0.3">
      <c r="A245" s="45"/>
      <c r="G245" s="26"/>
      <c r="H245" s="33"/>
      <c r="I245" s="27"/>
      <c r="J245" s="104"/>
    </row>
    <row r="246" spans="1:10" s="7" customFormat="1" ht="16.5" customHeight="1" x14ac:dyDescent="0.3">
      <c r="A246" s="45"/>
      <c r="G246" s="26"/>
      <c r="H246" s="33"/>
      <c r="I246" s="27"/>
      <c r="J246" s="104"/>
    </row>
    <row r="247" spans="1:10" s="7" customFormat="1" ht="16.5" customHeight="1" x14ac:dyDescent="0.3">
      <c r="A247" s="45"/>
      <c r="G247" s="26"/>
      <c r="H247" s="33"/>
      <c r="I247" s="27"/>
      <c r="J247" s="104"/>
    </row>
    <row r="248" spans="1:10" s="7" customFormat="1" ht="16.5" customHeight="1" x14ac:dyDescent="0.3">
      <c r="A248" s="45"/>
      <c r="G248" s="26"/>
      <c r="H248" s="33"/>
      <c r="I248" s="27"/>
      <c r="J248" s="104"/>
    </row>
    <row r="249" spans="1:10" s="7" customFormat="1" ht="16.5" customHeight="1" x14ac:dyDescent="0.3">
      <c r="A249" s="45"/>
      <c r="G249" s="26"/>
      <c r="H249" s="33"/>
      <c r="I249" s="27"/>
      <c r="J249" s="104"/>
    </row>
    <row r="250" spans="1:10" s="7" customFormat="1" ht="16.5" customHeight="1" x14ac:dyDescent="0.3">
      <c r="A250" s="45"/>
      <c r="G250" s="26"/>
      <c r="H250" s="33"/>
      <c r="I250" s="27"/>
      <c r="J250" s="104"/>
    </row>
    <row r="251" spans="1:10" s="7" customFormat="1" ht="16.5" customHeight="1" x14ac:dyDescent="0.3">
      <c r="A251" s="45"/>
      <c r="G251" s="26"/>
      <c r="H251" s="33"/>
      <c r="I251" s="27"/>
      <c r="J251" s="104"/>
    </row>
    <row r="252" spans="1:10" s="7" customFormat="1" ht="16.5" customHeight="1" x14ac:dyDescent="0.3">
      <c r="A252" s="45"/>
      <c r="G252" s="26"/>
      <c r="H252" s="33"/>
      <c r="I252" s="27"/>
      <c r="J252" s="104"/>
    </row>
    <row r="253" spans="1:10" s="7" customFormat="1" ht="16.5" customHeight="1" x14ac:dyDescent="0.3">
      <c r="A253" s="45"/>
      <c r="G253" s="26"/>
      <c r="H253" s="33"/>
      <c r="I253" s="27"/>
      <c r="J253" s="104"/>
    </row>
    <row r="254" spans="1:10" s="7" customFormat="1" ht="16.5" customHeight="1" x14ac:dyDescent="0.3">
      <c r="A254" s="45"/>
      <c r="G254" s="26"/>
      <c r="H254" s="33"/>
      <c r="I254" s="27"/>
      <c r="J254" s="104"/>
    </row>
    <row r="255" spans="1:10" s="7" customFormat="1" ht="16.5" customHeight="1" x14ac:dyDescent="0.3">
      <c r="A255" s="45"/>
      <c r="G255" s="26"/>
      <c r="H255" s="33"/>
      <c r="I255" s="27"/>
      <c r="J255" s="104"/>
    </row>
    <row r="256" spans="1:10" s="7" customFormat="1" ht="16.5" customHeight="1" x14ac:dyDescent="0.3">
      <c r="A256" s="45"/>
      <c r="G256" s="26"/>
      <c r="H256" s="33"/>
      <c r="I256" s="27"/>
      <c r="J256" s="104"/>
    </row>
    <row r="257" spans="1:10" s="7" customFormat="1" ht="16.5" customHeight="1" x14ac:dyDescent="0.3">
      <c r="A257" s="45"/>
      <c r="G257" s="26"/>
      <c r="H257" s="33"/>
      <c r="I257" s="27"/>
      <c r="J257" s="104"/>
    </row>
    <row r="258" spans="1:10" s="7" customFormat="1" ht="16.5" customHeight="1" x14ac:dyDescent="0.3">
      <c r="A258" s="45"/>
      <c r="G258" s="26"/>
      <c r="H258" s="33"/>
      <c r="I258" s="27"/>
      <c r="J258" s="104"/>
    </row>
    <row r="259" spans="1:10" s="7" customFormat="1" ht="16.5" customHeight="1" x14ac:dyDescent="0.3">
      <c r="A259" s="45"/>
      <c r="G259" s="26"/>
      <c r="H259" s="33"/>
      <c r="I259" s="27"/>
      <c r="J259" s="104"/>
    </row>
    <row r="260" spans="1:10" s="7" customFormat="1" ht="16.5" customHeight="1" x14ac:dyDescent="0.3">
      <c r="A260" s="45"/>
      <c r="G260" s="26"/>
      <c r="H260" s="33"/>
      <c r="I260" s="27"/>
      <c r="J260" s="104"/>
    </row>
    <row r="261" spans="1:10" s="7" customFormat="1" ht="16.5" customHeight="1" x14ac:dyDescent="0.3">
      <c r="A261" s="45"/>
      <c r="G261" s="26"/>
      <c r="H261" s="33"/>
      <c r="I261" s="27"/>
      <c r="J261" s="104"/>
    </row>
    <row r="262" spans="1:10" s="7" customFormat="1" ht="16.5" customHeight="1" x14ac:dyDescent="0.3">
      <c r="A262" s="45"/>
      <c r="G262" s="26"/>
      <c r="H262" s="33"/>
      <c r="I262" s="27"/>
      <c r="J262" s="104"/>
    </row>
    <row r="263" spans="1:10" s="7" customFormat="1" ht="16.5" customHeight="1" x14ac:dyDescent="0.3">
      <c r="A263" s="45"/>
      <c r="G263" s="26"/>
      <c r="H263" s="33"/>
      <c r="I263" s="27"/>
      <c r="J263" s="104"/>
    </row>
    <row r="264" spans="1:10" s="7" customFormat="1" ht="16.5" customHeight="1" x14ac:dyDescent="0.3">
      <c r="A264" s="45"/>
      <c r="G264" s="26"/>
      <c r="H264" s="33"/>
      <c r="I264" s="27"/>
      <c r="J264" s="104"/>
    </row>
    <row r="265" spans="1:10" s="7" customFormat="1" ht="16.5" customHeight="1" x14ac:dyDescent="0.3">
      <c r="A265" s="45"/>
      <c r="G265" s="26"/>
      <c r="H265" s="33"/>
      <c r="I265" s="27"/>
      <c r="J265" s="104"/>
    </row>
    <row r="266" spans="1:10" s="7" customFormat="1" ht="16.5" customHeight="1" x14ac:dyDescent="0.3">
      <c r="A266" s="45"/>
      <c r="G266" s="26"/>
      <c r="H266" s="33"/>
      <c r="I266" s="27"/>
      <c r="J266" s="104"/>
    </row>
    <row r="267" spans="1:10" s="7" customFormat="1" ht="16.5" customHeight="1" x14ac:dyDescent="0.3">
      <c r="A267" s="45"/>
      <c r="G267" s="26"/>
      <c r="H267" s="33"/>
      <c r="I267" s="27"/>
      <c r="J267" s="104"/>
    </row>
    <row r="268" spans="1:10" s="7" customFormat="1" ht="16.5" customHeight="1" x14ac:dyDescent="0.3">
      <c r="A268" s="45"/>
      <c r="G268" s="26"/>
      <c r="H268" s="33"/>
      <c r="I268" s="27"/>
      <c r="J268" s="104"/>
    </row>
    <row r="269" spans="1:10" s="7" customFormat="1" ht="16.5" customHeight="1" x14ac:dyDescent="0.3">
      <c r="A269" s="45"/>
      <c r="G269" s="26"/>
      <c r="H269" s="33"/>
      <c r="I269" s="27"/>
      <c r="J269" s="104"/>
    </row>
    <row r="270" spans="1:10" s="7" customFormat="1" ht="16.5" customHeight="1" x14ac:dyDescent="0.3">
      <c r="A270" s="45"/>
      <c r="G270" s="26"/>
      <c r="H270" s="33"/>
      <c r="I270" s="27"/>
      <c r="J270" s="104"/>
    </row>
    <row r="271" spans="1:10" s="7" customFormat="1" ht="16.5" customHeight="1" x14ac:dyDescent="0.3">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59" customWidth="1"/>
    <col min="2" max="2" width="3" style="59" customWidth="1"/>
    <col min="3" max="3" width="13.88671875" style="59" customWidth="1"/>
    <col min="4" max="4" width="11" style="59" customWidth="1"/>
    <col min="5" max="5" width="13.33203125" style="59" customWidth="1"/>
    <col min="6" max="9" width="15.44140625" style="59" customWidth="1"/>
    <col min="10" max="10" width="14" style="59" customWidth="1"/>
    <col min="11" max="11" width="13" style="59" customWidth="1"/>
    <col min="12" max="12" width="13.5546875" style="59" customWidth="1"/>
    <col min="13" max="13" width="2.88671875" style="59" customWidth="1"/>
    <col min="14" max="14" width="3.5546875" customWidth="1"/>
  </cols>
  <sheetData>
    <row r="1" spans="1:13" s="7" customFormat="1" ht="28.5" customHeight="1" x14ac:dyDescent="0.3">
      <c r="A1" s="103"/>
      <c r="B1" s="45"/>
      <c r="C1" s="45"/>
      <c r="D1" s="45"/>
      <c r="E1" s="45"/>
      <c r="F1" s="45"/>
      <c r="G1" s="45"/>
      <c r="H1" s="45"/>
      <c r="I1" s="45"/>
      <c r="J1" s="45"/>
      <c r="K1" s="45"/>
      <c r="L1" s="45"/>
      <c r="M1" s="45"/>
    </row>
    <row r="2" spans="1:13" s="7" customFormat="1" ht="27" customHeight="1" thickBot="1" x14ac:dyDescent="0.35">
      <c r="A2" s="45"/>
      <c r="B2" s="45"/>
      <c r="C2" s="45"/>
      <c r="D2" s="45"/>
      <c r="E2" s="45"/>
      <c r="F2" s="45"/>
      <c r="G2" s="45"/>
      <c r="H2" s="45"/>
      <c r="I2" s="45"/>
      <c r="J2" s="45"/>
      <c r="K2" s="45"/>
      <c r="L2" s="45"/>
      <c r="M2" s="45"/>
    </row>
    <row r="3" spans="1:13" s="7" customFormat="1" ht="15" thickBot="1" x14ac:dyDescent="0.35">
      <c r="A3" s="45"/>
      <c r="B3" s="46"/>
      <c r="C3" s="47"/>
      <c r="D3" s="47"/>
      <c r="E3" s="47"/>
      <c r="F3" s="47"/>
      <c r="G3" s="47"/>
      <c r="H3" s="47"/>
      <c r="I3" s="47"/>
      <c r="J3" s="47"/>
      <c r="K3" s="47"/>
      <c r="L3" s="47"/>
      <c r="M3" s="48"/>
    </row>
    <row r="4" spans="1:13" s="7" customFormat="1" ht="36.6" x14ac:dyDescent="0.7">
      <c r="A4" s="45"/>
      <c r="B4" s="49"/>
      <c r="C4" s="265"/>
      <c r="D4" s="266"/>
      <c r="E4" s="271" t="s">
        <v>94</v>
      </c>
      <c r="F4" s="271"/>
      <c r="G4" s="271"/>
      <c r="H4" s="271"/>
      <c r="I4" s="271"/>
      <c r="J4" s="271"/>
      <c r="K4" s="271"/>
      <c r="L4" s="272"/>
      <c r="M4" s="50"/>
    </row>
    <row r="5" spans="1:13" s="7" customFormat="1" ht="24" thickBot="1" x14ac:dyDescent="0.5">
      <c r="A5" s="45"/>
      <c r="B5" s="49"/>
      <c r="C5" s="267"/>
      <c r="D5" s="268"/>
      <c r="E5" s="269" t="s">
        <v>68</v>
      </c>
      <c r="F5" s="269"/>
      <c r="G5" s="269"/>
      <c r="H5" s="269"/>
      <c r="I5" s="269"/>
      <c r="J5" s="269"/>
      <c r="K5" s="269"/>
      <c r="L5" s="270"/>
      <c r="M5" s="50"/>
    </row>
    <row r="6" spans="1:13" s="7" customFormat="1" ht="6" customHeight="1" x14ac:dyDescent="0.3">
      <c r="A6" s="45"/>
      <c r="B6" s="49"/>
      <c r="C6" s="51"/>
      <c r="D6" s="51"/>
      <c r="E6" s="51"/>
      <c r="F6" s="51"/>
      <c r="G6" s="51"/>
      <c r="H6" s="51"/>
      <c r="I6" s="51"/>
      <c r="J6" s="51"/>
      <c r="K6" s="51"/>
      <c r="L6" s="51"/>
      <c r="M6" s="50"/>
    </row>
    <row r="7" spans="1:13" s="7" customFormat="1" ht="33.6" x14ac:dyDescent="0.65">
      <c r="A7" s="45"/>
      <c r="B7" s="49"/>
      <c r="C7" s="273" t="s">
        <v>56</v>
      </c>
      <c r="D7" s="273"/>
      <c r="E7" s="273"/>
      <c r="F7" s="273"/>
      <c r="G7" s="273"/>
      <c r="H7" s="273"/>
      <c r="I7" s="273"/>
      <c r="J7" s="273"/>
      <c r="K7" s="273"/>
      <c r="L7" s="273"/>
      <c r="M7" s="50"/>
    </row>
    <row r="8" spans="1:13" s="7" customFormat="1" x14ac:dyDescent="0.3">
      <c r="A8" s="45"/>
      <c r="B8" s="49"/>
      <c r="C8" s="51"/>
      <c r="D8" s="51"/>
      <c r="E8" s="51"/>
      <c r="F8" s="51"/>
      <c r="G8" s="51"/>
      <c r="H8" s="51"/>
      <c r="I8" s="51"/>
      <c r="J8" s="51"/>
      <c r="K8" s="51"/>
      <c r="L8" s="51"/>
      <c r="M8" s="50"/>
    </row>
    <row r="9" spans="1:13" s="7" customFormat="1" ht="18" x14ac:dyDescent="0.35">
      <c r="A9" s="45"/>
      <c r="B9" s="49"/>
      <c r="C9" s="52" t="s">
        <v>65</v>
      </c>
      <c r="D9" s="53"/>
      <c r="E9" s="53"/>
      <c r="F9" s="53"/>
      <c r="G9" s="53"/>
      <c r="H9" s="53"/>
      <c r="I9" s="53"/>
      <c r="J9" s="53"/>
      <c r="K9" s="53"/>
      <c r="L9" s="53"/>
      <c r="M9" s="50"/>
    </row>
    <row r="10" spans="1:13" s="7" customFormat="1" x14ac:dyDescent="0.3">
      <c r="A10" s="45"/>
      <c r="B10" s="49"/>
      <c r="C10" s="51"/>
      <c r="D10" s="51"/>
      <c r="E10" s="51"/>
      <c r="F10" s="51"/>
      <c r="G10" s="51"/>
      <c r="H10" s="51"/>
      <c r="I10" s="51"/>
      <c r="J10" s="51"/>
      <c r="K10" s="51"/>
      <c r="L10" s="51"/>
      <c r="M10" s="50"/>
    </row>
    <row r="11" spans="1:13" s="7" customFormat="1" x14ac:dyDescent="0.3">
      <c r="A11" s="45"/>
      <c r="B11" s="49"/>
      <c r="C11" s="51"/>
      <c r="D11" s="51"/>
      <c r="E11" s="51"/>
      <c r="F11" s="51"/>
      <c r="G11" s="51"/>
      <c r="H11" s="51"/>
      <c r="I11" s="51"/>
      <c r="J11" s="51"/>
      <c r="K11" s="51"/>
      <c r="L11" s="51"/>
      <c r="M11" s="50"/>
    </row>
    <row r="12" spans="1:13" s="7" customFormat="1" x14ac:dyDescent="0.3">
      <c r="A12" s="45"/>
      <c r="B12" s="49"/>
      <c r="C12" s="51"/>
      <c r="D12" s="51"/>
      <c r="E12" s="51"/>
      <c r="F12" s="51"/>
      <c r="G12" s="51"/>
      <c r="H12" s="51"/>
      <c r="I12" s="51"/>
      <c r="J12" s="51"/>
      <c r="K12" s="51"/>
      <c r="L12" s="51"/>
      <c r="M12" s="50"/>
    </row>
    <row r="13" spans="1:13" s="7" customFormat="1" x14ac:dyDescent="0.3">
      <c r="A13" s="45"/>
      <c r="B13" s="49"/>
      <c r="C13" s="51"/>
      <c r="D13" s="51"/>
      <c r="E13" s="51"/>
      <c r="F13" s="51"/>
      <c r="G13" s="51"/>
      <c r="H13" s="51"/>
      <c r="I13" s="51"/>
      <c r="J13" s="51"/>
      <c r="K13" s="51"/>
      <c r="L13" s="51"/>
      <c r="M13" s="50"/>
    </row>
    <row r="14" spans="1:13" s="7" customFormat="1" x14ac:dyDescent="0.3">
      <c r="A14" s="45"/>
      <c r="B14" s="49"/>
      <c r="C14" s="51"/>
      <c r="D14" s="51"/>
      <c r="E14" s="51" t="s">
        <v>54</v>
      </c>
      <c r="F14" s="51" t="s">
        <v>1</v>
      </c>
      <c r="G14" s="51"/>
      <c r="H14" s="51"/>
      <c r="I14" s="51"/>
      <c r="J14" s="51"/>
      <c r="K14" s="51"/>
      <c r="L14" s="51"/>
      <c r="M14" s="50"/>
    </row>
    <row r="15" spans="1:13" s="7" customFormat="1" x14ac:dyDescent="0.3">
      <c r="A15" s="45"/>
      <c r="B15" s="49"/>
      <c r="C15" s="51"/>
      <c r="D15" s="51" t="s">
        <v>55</v>
      </c>
      <c r="E15" s="51">
        <v>100</v>
      </c>
      <c r="F15" s="54">
        <f>AUTODIAGNÓSTICO!I6</f>
        <v>66.180327868852459</v>
      </c>
      <c r="G15" s="51"/>
      <c r="H15" s="51"/>
      <c r="I15" s="51"/>
      <c r="J15" s="51"/>
      <c r="K15" s="51"/>
      <c r="L15" s="51"/>
      <c r="M15" s="50"/>
    </row>
    <row r="16" spans="1:13" s="7" customFormat="1" x14ac:dyDescent="0.3">
      <c r="A16" s="45"/>
      <c r="B16" s="49"/>
      <c r="C16" s="51"/>
      <c r="D16" s="51"/>
      <c r="E16" s="51"/>
      <c r="F16" s="51"/>
      <c r="G16" s="51"/>
      <c r="H16" s="51"/>
      <c r="I16" s="51"/>
      <c r="J16" s="51"/>
      <c r="K16" s="51"/>
      <c r="L16" s="51"/>
      <c r="M16" s="50"/>
    </row>
    <row r="17" spans="1:13" s="7" customFormat="1" x14ac:dyDescent="0.3">
      <c r="A17" s="45"/>
      <c r="B17" s="49"/>
      <c r="C17" s="51"/>
      <c r="D17" s="51"/>
      <c r="E17" s="51"/>
      <c r="F17" s="51"/>
      <c r="G17" s="51"/>
      <c r="H17" s="51"/>
      <c r="I17" s="51"/>
      <c r="J17" s="51"/>
      <c r="K17" s="51"/>
      <c r="L17" s="51"/>
      <c r="M17" s="50"/>
    </row>
    <row r="18" spans="1:13" s="7" customFormat="1" x14ac:dyDescent="0.3">
      <c r="A18" s="45"/>
      <c r="B18" s="49"/>
      <c r="C18" s="51"/>
      <c r="D18" s="51"/>
      <c r="E18" s="51"/>
      <c r="F18" s="51"/>
      <c r="G18" s="51"/>
      <c r="H18" s="51"/>
      <c r="I18" s="51"/>
      <c r="J18" s="51"/>
      <c r="K18" s="51"/>
      <c r="L18" s="51"/>
      <c r="M18" s="50"/>
    </row>
    <row r="19" spans="1:13" s="7" customFormat="1" x14ac:dyDescent="0.3">
      <c r="A19" s="45"/>
      <c r="B19" s="49"/>
      <c r="C19" s="51"/>
      <c r="D19" s="51"/>
      <c r="E19" s="51"/>
      <c r="F19" s="51"/>
      <c r="G19" s="51"/>
      <c r="H19" s="51"/>
      <c r="I19" s="51"/>
      <c r="J19" s="51"/>
      <c r="K19" s="51"/>
      <c r="L19" s="51"/>
      <c r="M19" s="50"/>
    </row>
    <row r="20" spans="1:13" s="7" customFormat="1" x14ac:dyDescent="0.3">
      <c r="A20" s="45"/>
      <c r="B20" s="49"/>
      <c r="C20" s="51"/>
      <c r="D20" s="51"/>
      <c r="E20" s="51"/>
      <c r="F20" s="51"/>
      <c r="G20" s="51"/>
      <c r="H20" s="51"/>
      <c r="I20" s="51"/>
      <c r="J20" s="51"/>
      <c r="K20" s="51"/>
      <c r="L20" s="51"/>
      <c r="M20" s="50"/>
    </row>
    <row r="21" spans="1:13" s="7" customFormat="1" x14ac:dyDescent="0.3">
      <c r="A21" s="45"/>
      <c r="B21" s="49"/>
      <c r="C21" s="51"/>
      <c r="D21" s="51"/>
      <c r="E21" s="51"/>
      <c r="F21" s="51"/>
      <c r="G21" s="51"/>
      <c r="H21" s="51"/>
      <c r="I21" s="51"/>
      <c r="J21" s="51"/>
      <c r="K21" s="51"/>
      <c r="L21" s="51"/>
      <c r="M21" s="50"/>
    </row>
    <row r="22" spans="1:13" s="7" customFormat="1" x14ac:dyDescent="0.3">
      <c r="A22" s="45"/>
      <c r="B22" s="49"/>
      <c r="C22" s="51"/>
      <c r="D22" s="51"/>
      <c r="E22" s="51"/>
      <c r="F22" s="51"/>
      <c r="G22" s="51"/>
      <c r="H22" s="51"/>
      <c r="I22" s="51"/>
      <c r="J22" s="51"/>
      <c r="K22" s="51"/>
      <c r="L22" s="51"/>
      <c r="M22" s="50"/>
    </row>
    <row r="23" spans="1:13" s="7" customFormat="1" x14ac:dyDescent="0.3">
      <c r="A23" s="45"/>
      <c r="B23" s="49"/>
      <c r="C23" s="51"/>
      <c r="D23" s="51"/>
      <c r="E23" s="51"/>
      <c r="F23" s="51"/>
      <c r="G23" s="51"/>
      <c r="H23" s="51"/>
      <c r="I23" s="51"/>
      <c r="J23" s="51"/>
      <c r="K23" s="51"/>
      <c r="L23" s="51"/>
      <c r="M23" s="50"/>
    </row>
    <row r="24" spans="1:13" s="7" customFormat="1" x14ac:dyDescent="0.3">
      <c r="A24" s="45"/>
      <c r="B24" s="49"/>
      <c r="C24" s="51"/>
      <c r="D24" s="51"/>
      <c r="E24" s="51"/>
      <c r="F24" s="51"/>
      <c r="G24" s="51"/>
      <c r="H24" s="51"/>
      <c r="I24" s="51"/>
      <c r="J24" s="51"/>
      <c r="K24" s="51"/>
      <c r="L24" s="51"/>
      <c r="M24" s="50"/>
    </row>
    <row r="25" spans="1:13" s="7" customFormat="1" x14ac:dyDescent="0.3">
      <c r="A25" s="45"/>
      <c r="B25" s="49"/>
      <c r="C25" s="51"/>
      <c r="D25" s="51"/>
      <c r="E25" s="51"/>
      <c r="F25" s="51"/>
      <c r="G25" s="51"/>
      <c r="H25" s="51"/>
      <c r="I25" s="51"/>
      <c r="J25" s="51"/>
      <c r="K25" s="51"/>
      <c r="L25" s="51"/>
      <c r="M25" s="50"/>
    </row>
    <row r="26" spans="1:13" s="7" customFormat="1" x14ac:dyDescent="0.3">
      <c r="A26" s="45"/>
      <c r="B26" s="49"/>
      <c r="C26" s="51"/>
      <c r="D26" s="51"/>
      <c r="E26" s="51"/>
      <c r="F26" s="51"/>
      <c r="G26" s="51"/>
      <c r="H26" s="51"/>
      <c r="I26" s="51"/>
      <c r="J26" s="51"/>
      <c r="K26" s="51"/>
      <c r="L26" s="51"/>
      <c r="M26" s="50"/>
    </row>
    <row r="27" spans="1:13" s="7" customFormat="1" x14ac:dyDescent="0.3">
      <c r="A27" s="45"/>
      <c r="B27" s="49"/>
      <c r="C27" s="51"/>
      <c r="D27" s="51"/>
      <c r="E27" s="51"/>
      <c r="F27" s="51"/>
      <c r="G27" s="51"/>
      <c r="H27" s="51"/>
      <c r="I27" s="51"/>
      <c r="J27" s="51"/>
      <c r="K27" s="51"/>
      <c r="L27" s="51"/>
      <c r="M27" s="50"/>
    </row>
    <row r="28" spans="1:13" s="7" customFormat="1" x14ac:dyDescent="0.3">
      <c r="A28" s="45"/>
      <c r="B28" s="49"/>
      <c r="C28" s="51"/>
      <c r="D28" s="51"/>
      <c r="E28" s="51"/>
      <c r="F28" s="51"/>
      <c r="G28" s="51"/>
      <c r="H28" s="51"/>
      <c r="I28" s="51"/>
      <c r="J28" s="51"/>
      <c r="K28" s="51"/>
      <c r="L28" s="51"/>
      <c r="M28" s="50"/>
    </row>
    <row r="29" spans="1:13" s="7" customFormat="1" x14ac:dyDescent="0.3">
      <c r="A29" s="45"/>
      <c r="B29" s="49"/>
      <c r="C29" s="51"/>
      <c r="D29" s="51"/>
      <c r="E29" s="51"/>
      <c r="F29" s="51"/>
      <c r="G29" s="51"/>
      <c r="H29" s="51"/>
      <c r="I29" s="51"/>
      <c r="J29" s="51"/>
      <c r="K29" s="51"/>
      <c r="L29" s="51"/>
      <c r="M29" s="50"/>
    </row>
    <row r="30" spans="1:13" s="7" customFormat="1" x14ac:dyDescent="0.3">
      <c r="A30" s="45"/>
      <c r="B30" s="49"/>
      <c r="C30" s="51"/>
      <c r="D30" s="51"/>
      <c r="E30" s="51"/>
      <c r="F30" s="51"/>
      <c r="G30" s="51"/>
      <c r="H30" s="51"/>
      <c r="I30" s="51"/>
      <c r="J30" s="51"/>
      <c r="K30" s="51"/>
      <c r="L30" s="51"/>
      <c r="M30" s="50"/>
    </row>
    <row r="31" spans="1:13" s="7" customFormat="1" x14ac:dyDescent="0.3">
      <c r="A31" s="45"/>
      <c r="B31" s="49"/>
      <c r="C31" s="51"/>
      <c r="D31" s="51"/>
      <c r="E31" s="51"/>
      <c r="F31" s="51"/>
      <c r="G31" s="51"/>
      <c r="H31" s="51"/>
      <c r="I31" s="51"/>
      <c r="J31" s="51"/>
      <c r="K31" s="51"/>
      <c r="L31" s="51"/>
      <c r="M31" s="50"/>
    </row>
    <row r="32" spans="1:13" s="7" customFormat="1" ht="18" x14ac:dyDescent="0.35">
      <c r="A32" s="45"/>
      <c r="B32" s="49"/>
      <c r="C32" s="52" t="s">
        <v>57</v>
      </c>
      <c r="D32" s="53"/>
      <c r="E32" s="53"/>
      <c r="F32" s="53"/>
      <c r="G32" s="53"/>
      <c r="H32" s="53"/>
      <c r="I32" s="53"/>
      <c r="J32" s="53"/>
      <c r="K32" s="53"/>
      <c r="L32" s="53"/>
      <c r="M32" s="50"/>
    </row>
    <row r="33" spans="1:13" s="7" customFormat="1" x14ac:dyDescent="0.3">
      <c r="A33" s="45"/>
      <c r="B33" s="49"/>
      <c r="C33" s="51"/>
      <c r="D33" s="51"/>
      <c r="E33" s="51"/>
      <c r="F33" s="51"/>
      <c r="G33" s="51"/>
      <c r="H33" s="51"/>
      <c r="I33" s="51"/>
      <c r="J33" s="51"/>
      <c r="K33" s="51"/>
      <c r="L33" s="51"/>
      <c r="M33" s="50"/>
    </row>
    <row r="34" spans="1:13" s="7" customFormat="1" x14ac:dyDescent="0.3">
      <c r="A34" s="45"/>
      <c r="B34" s="49"/>
      <c r="C34" s="51"/>
      <c r="D34" s="51"/>
      <c r="E34" s="51" t="s">
        <v>58</v>
      </c>
      <c r="F34" s="51" t="s">
        <v>59</v>
      </c>
      <c r="G34" s="51"/>
      <c r="H34" s="51"/>
      <c r="I34" s="51"/>
      <c r="J34" s="51"/>
      <c r="K34" s="51"/>
      <c r="L34" s="51"/>
      <c r="M34" s="50"/>
    </row>
    <row r="35" spans="1:13" s="7" customFormat="1" x14ac:dyDescent="0.3">
      <c r="A35" s="45"/>
      <c r="B35" s="49"/>
      <c r="C35" s="51"/>
      <c r="D35" s="51" t="str">
        <f>AUTODIAGNÓSTICO!B9</f>
        <v>PLANEAR</v>
      </c>
      <c r="E35" s="51">
        <v>100</v>
      </c>
      <c r="F35" s="51">
        <f>AUTODIAGNÓSTICO!D9</f>
        <v>65.428571428571431</v>
      </c>
      <c r="G35" s="51"/>
      <c r="H35" s="51"/>
      <c r="I35" s="51"/>
      <c r="J35" s="51"/>
      <c r="K35" s="51"/>
      <c r="L35" s="51"/>
      <c r="M35" s="50"/>
    </row>
    <row r="36" spans="1:13" s="7" customFormat="1" x14ac:dyDescent="0.3">
      <c r="A36" s="45"/>
      <c r="B36" s="49"/>
      <c r="C36" s="51"/>
      <c r="D36" s="51" t="str">
        <f>AUTODIAGNÓSTICO!B28</f>
        <v>EJECUTAR</v>
      </c>
      <c r="E36" s="51">
        <v>100</v>
      </c>
      <c r="F36" s="51">
        <f>AUTODIAGNÓSTICO!D28</f>
        <v>67.035714285714292</v>
      </c>
      <c r="G36" s="51"/>
      <c r="H36" s="51"/>
      <c r="I36" s="51"/>
      <c r="J36" s="51"/>
      <c r="K36" s="51"/>
      <c r="L36" s="51"/>
      <c r="M36" s="50"/>
    </row>
    <row r="37" spans="1:13" s="7" customFormat="1" x14ac:dyDescent="0.3">
      <c r="A37" s="45"/>
      <c r="B37" s="49"/>
      <c r="C37" s="51"/>
      <c r="D37" s="51" t="str">
        <f>AUTODIAGNÓSTICO!B56</f>
        <v>VERIFICAR</v>
      </c>
      <c r="E37" s="51">
        <v>100</v>
      </c>
      <c r="F37" s="51">
        <f>AUTODIAGNÓSTICO!D56</f>
        <v>67.222222222222229</v>
      </c>
      <c r="G37" s="51"/>
      <c r="H37" s="51"/>
      <c r="I37" s="51"/>
      <c r="J37" s="51"/>
      <c r="K37" s="51"/>
      <c r="L37" s="51"/>
      <c r="M37" s="50"/>
    </row>
    <row r="38" spans="1:13" s="7" customFormat="1" x14ac:dyDescent="0.3">
      <c r="A38" s="45"/>
      <c r="B38" s="49"/>
      <c r="C38" s="51"/>
      <c r="D38" s="51" t="str">
        <f>AUTODIAGNÓSTICO!B65</f>
        <v>ACTUAR</v>
      </c>
      <c r="E38" s="51">
        <v>100</v>
      </c>
      <c r="F38" s="51">
        <f>AUTODIAGNÓSTICO!D65</f>
        <v>67</v>
      </c>
      <c r="G38" s="51"/>
      <c r="H38" s="51"/>
      <c r="I38" s="51"/>
      <c r="J38" s="51"/>
      <c r="K38" s="51"/>
      <c r="L38" s="51"/>
      <c r="M38" s="50"/>
    </row>
    <row r="39" spans="1:13" s="7" customFormat="1" x14ac:dyDescent="0.3">
      <c r="A39" s="45"/>
      <c r="B39" s="49"/>
      <c r="C39" s="51"/>
      <c r="D39" s="51"/>
      <c r="E39" s="51"/>
      <c r="F39" s="51"/>
      <c r="G39" s="51"/>
      <c r="H39" s="51"/>
      <c r="I39" s="51"/>
      <c r="J39" s="51"/>
      <c r="K39" s="51"/>
      <c r="L39" s="51"/>
      <c r="M39" s="50"/>
    </row>
    <row r="40" spans="1:13" s="7" customFormat="1" x14ac:dyDescent="0.3">
      <c r="A40" s="45"/>
      <c r="B40" s="49"/>
      <c r="C40" s="51"/>
      <c r="D40" s="51"/>
      <c r="E40" s="51"/>
      <c r="F40" s="51"/>
      <c r="G40" s="51"/>
      <c r="H40" s="51"/>
      <c r="I40" s="51"/>
      <c r="J40" s="51"/>
      <c r="K40" s="51"/>
      <c r="L40" s="51"/>
      <c r="M40" s="50"/>
    </row>
    <row r="41" spans="1:13" s="7" customFormat="1" x14ac:dyDescent="0.3">
      <c r="A41" s="45"/>
      <c r="B41" s="49"/>
      <c r="C41" s="51"/>
      <c r="D41" s="51"/>
      <c r="E41" s="51"/>
      <c r="F41" s="51"/>
      <c r="G41" s="51"/>
      <c r="H41" s="51"/>
      <c r="I41" s="51"/>
      <c r="J41" s="51"/>
      <c r="K41" s="51"/>
      <c r="L41" s="51"/>
      <c r="M41" s="50"/>
    </row>
    <row r="42" spans="1:13" s="7" customFormat="1" x14ac:dyDescent="0.3">
      <c r="A42" s="45"/>
      <c r="B42" s="49"/>
      <c r="C42" s="51"/>
      <c r="D42" s="51"/>
      <c r="E42" s="51"/>
      <c r="F42" s="51"/>
      <c r="G42" s="51"/>
      <c r="H42" s="51"/>
      <c r="I42" s="51"/>
      <c r="J42" s="51"/>
      <c r="K42" s="51"/>
      <c r="L42" s="51"/>
      <c r="M42" s="50"/>
    </row>
    <row r="43" spans="1:13" s="7" customFormat="1" x14ac:dyDescent="0.3">
      <c r="A43" s="45"/>
      <c r="B43" s="49"/>
      <c r="C43" s="51"/>
      <c r="D43" s="51"/>
      <c r="E43" s="51"/>
      <c r="F43" s="51"/>
      <c r="G43" s="51"/>
      <c r="H43" s="51"/>
      <c r="I43" s="51"/>
      <c r="J43" s="51"/>
      <c r="K43" s="51"/>
      <c r="L43" s="51"/>
      <c r="M43" s="50"/>
    </row>
    <row r="44" spans="1:13" s="7" customFormat="1" x14ac:dyDescent="0.3">
      <c r="A44" s="45"/>
      <c r="B44" s="49"/>
      <c r="C44" s="51"/>
      <c r="D44" s="51"/>
      <c r="E44" s="51"/>
      <c r="F44" s="51"/>
      <c r="G44" s="51"/>
      <c r="H44" s="51"/>
      <c r="I44" s="51"/>
      <c r="J44" s="51"/>
      <c r="K44" s="51"/>
      <c r="L44" s="51"/>
      <c r="M44" s="50"/>
    </row>
    <row r="45" spans="1:13" s="7" customFormat="1" x14ac:dyDescent="0.3">
      <c r="A45" s="45"/>
      <c r="B45" s="49"/>
      <c r="C45" s="51"/>
      <c r="D45" s="51"/>
      <c r="E45" s="51"/>
      <c r="F45" s="51"/>
      <c r="G45" s="51"/>
      <c r="H45" s="51"/>
      <c r="I45" s="51"/>
      <c r="J45" s="51"/>
      <c r="K45" s="51"/>
      <c r="L45" s="51"/>
      <c r="M45" s="50"/>
    </row>
    <row r="46" spans="1:13" s="7" customFormat="1" x14ac:dyDescent="0.3">
      <c r="A46" s="45"/>
      <c r="B46" s="49"/>
      <c r="C46" s="51"/>
      <c r="D46" s="51"/>
      <c r="E46" s="51"/>
      <c r="F46" s="51"/>
      <c r="G46" s="51"/>
      <c r="H46" s="51"/>
      <c r="I46" s="51"/>
      <c r="J46" s="51"/>
      <c r="K46" s="51"/>
      <c r="L46" s="51"/>
      <c r="M46" s="50"/>
    </row>
    <row r="47" spans="1:13" s="7" customFormat="1" x14ac:dyDescent="0.3">
      <c r="A47" s="45"/>
      <c r="B47" s="49"/>
      <c r="C47" s="51"/>
      <c r="D47" s="51"/>
      <c r="E47" s="51"/>
      <c r="F47" s="51"/>
      <c r="G47" s="51"/>
      <c r="H47" s="51"/>
      <c r="I47" s="51"/>
      <c r="J47" s="51"/>
      <c r="K47" s="51"/>
      <c r="L47" s="51"/>
      <c r="M47" s="50"/>
    </row>
    <row r="48" spans="1:13" s="7" customFormat="1" x14ac:dyDescent="0.3">
      <c r="A48" s="45"/>
      <c r="B48" s="49"/>
      <c r="C48" s="51"/>
      <c r="D48" s="51"/>
      <c r="E48" s="51"/>
      <c r="F48" s="51"/>
      <c r="G48" s="51"/>
      <c r="H48" s="51"/>
      <c r="I48" s="51"/>
      <c r="J48" s="51"/>
      <c r="K48" s="51"/>
      <c r="L48" s="51"/>
      <c r="M48" s="50"/>
    </row>
    <row r="49" spans="1:13" s="7" customFormat="1" x14ac:dyDescent="0.3">
      <c r="A49" s="45"/>
      <c r="B49" s="49"/>
      <c r="C49" s="51"/>
      <c r="D49" s="51"/>
      <c r="E49" s="51"/>
      <c r="F49" s="51"/>
      <c r="G49" s="51"/>
      <c r="H49" s="51"/>
      <c r="I49" s="51"/>
      <c r="J49" s="51"/>
      <c r="K49" s="51"/>
      <c r="L49" s="51"/>
      <c r="M49" s="50"/>
    </row>
    <row r="50" spans="1:13" s="7" customFormat="1" x14ac:dyDescent="0.3">
      <c r="A50" s="45"/>
      <c r="B50" s="49"/>
      <c r="C50" s="51"/>
      <c r="D50" s="51"/>
      <c r="E50" s="51"/>
      <c r="F50" s="51"/>
      <c r="G50" s="51"/>
      <c r="H50" s="51"/>
      <c r="I50" s="51"/>
      <c r="J50" s="51"/>
      <c r="K50" s="51"/>
      <c r="L50" s="51"/>
      <c r="M50" s="50"/>
    </row>
    <row r="51" spans="1:13" s="7" customFormat="1" x14ac:dyDescent="0.3">
      <c r="A51" s="45"/>
      <c r="B51" s="49"/>
      <c r="C51" s="51"/>
      <c r="D51" s="51"/>
      <c r="E51" s="51"/>
      <c r="F51" s="51"/>
      <c r="G51" s="51"/>
      <c r="H51" s="51"/>
      <c r="I51" s="51"/>
      <c r="J51" s="51"/>
      <c r="K51" s="51"/>
      <c r="L51" s="51"/>
      <c r="M51" s="50"/>
    </row>
    <row r="52" spans="1:13" s="7" customFormat="1" x14ac:dyDescent="0.3">
      <c r="A52" s="45"/>
      <c r="B52" s="49"/>
      <c r="C52" s="51"/>
      <c r="D52" s="51"/>
      <c r="E52" s="51"/>
      <c r="F52" s="51"/>
      <c r="G52" s="51"/>
      <c r="H52" s="51"/>
      <c r="I52" s="51"/>
      <c r="J52" s="51"/>
      <c r="K52" s="51"/>
      <c r="L52" s="51"/>
      <c r="M52" s="50"/>
    </row>
    <row r="53" spans="1:13" s="7" customFormat="1" x14ac:dyDescent="0.3">
      <c r="A53" s="45"/>
      <c r="B53" s="49"/>
      <c r="C53" s="51"/>
      <c r="D53" s="51"/>
      <c r="E53" s="51"/>
      <c r="F53" s="51"/>
      <c r="G53" s="51"/>
      <c r="H53" s="51"/>
      <c r="I53" s="51"/>
      <c r="J53" s="51"/>
      <c r="K53" s="51"/>
      <c r="L53" s="51"/>
      <c r="M53" s="50"/>
    </row>
    <row r="54" spans="1:13" s="7" customFormat="1" ht="18" x14ac:dyDescent="0.35">
      <c r="A54" s="45"/>
      <c r="B54" s="49"/>
      <c r="C54" s="52" t="s">
        <v>60</v>
      </c>
      <c r="D54" s="53"/>
      <c r="E54" s="53"/>
      <c r="F54" s="53"/>
      <c r="G54" s="53"/>
      <c r="H54" s="53"/>
      <c r="I54" s="53"/>
      <c r="J54" s="53"/>
      <c r="K54" s="53"/>
      <c r="L54" s="53"/>
      <c r="M54" s="50"/>
    </row>
    <row r="55" spans="1:13" s="7" customFormat="1" x14ac:dyDescent="0.3">
      <c r="A55" s="45"/>
      <c r="B55" s="49"/>
      <c r="C55" s="51"/>
      <c r="D55" s="51"/>
      <c r="E55" s="51"/>
      <c r="F55" s="51"/>
      <c r="G55" s="51"/>
      <c r="H55" s="51"/>
      <c r="I55" s="51"/>
      <c r="J55" s="51"/>
      <c r="K55" s="51"/>
      <c r="L55" s="51"/>
      <c r="M55" s="50"/>
    </row>
    <row r="56" spans="1:13" s="7" customFormat="1" x14ac:dyDescent="0.3">
      <c r="A56" s="45"/>
      <c r="B56" s="49"/>
      <c r="C56" s="264" t="s">
        <v>61</v>
      </c>
      <c r="D56" s="264"/>
      <c r="E56" s="264"/>
      <c r="F56" s="264"/>
      <c r="G56" s="264"/>
      <c r="H56" s="264"/>
      <c r="I56" s="264"/>
      <c r="J56" s="264"/>
      <c r="K56" s="264"/>
      <c r="L56" s="264"/>
      <c r="M56" s="50"/>
    </row>
    <row r="57" spans="1:13" s="7" customFormat="1" x14ac:dyDescent="0.3">
      <c r="A57" s="45"/>
      <c r="B57" s="49"/>
      <c r="C57" s="114"/>
      <c r="D57" s="114"/>
      <c r="E57" s="114"/>
      <c r="F57" s="114"/>
      <c r="G57" s="114"/>
      <c r="H57" s="114"/>
      <c r="I57" s="114"/>
      <c r="J57" s="114"/>
      <c r="K57" s="51"/>
      <c r="L57" s="51"/>
      <c r="M57" s="50"/>
    </row>
    <row r="58" spans="1:13" s="7" customFormat="1" x14ac:dyDescent="0.3">
      <c r="A58" s="45"/>
      <c r="B58" s="49"/>
      <c r="C58" s="51"/>
      <c r="D58" s="51"/>
      <c r="E58" s="51"/>
      <c r="F58" s="51"/>
      <c r="G58" s="51"/>
      <c r="H58" s="51"/>
      <c r="I58" s="51"/>
      <c r="J58" s="51"/>
      <c r="K58" s="51"/>
      <c r="L58" s="51"/>
      <c r="M58" s="50"/>
    </row>
    <row r="59" spans="1:13" s="7" customFormat="1" x14ac:dyDescent="0.3">
      <c r="A59" s="45"/>
      <c r="B59" s="49"/>
      <c r="C59" s="51"/>
      <c r="D59" s="51"/>
      <c r="E59" s="51" t="s">
        <v>2</v>
      </c>
      <c r="F59" s="51" t="s">
        <v>54</v>
      </c>
      <c r="G59" s="51" t="s">
        <v>1</v>
      </c>
      <c r="H59" s="51"/>
      <c r="I59" s="51"/>
      <c r="J59" s="51"/>
      <c r="K59" s="51"/>
      <c r="L59" s="51"/>
      <c r="M59" s="50"/>
    </row>
    <row r="60" spans="1:13" s="7" customFormat="1" x14ac:dyDescent="0.3">
      <c r="A60" s="45"/>
      <c r="B60" s="49"/>
      <c r="C60" s="51"/>
      <c r="D60" s="51"/>
      <c r="E60" s="51" t="str">
        <f>AUTODIAGNÓSTICO!E9</f>
        <v>Sensibilizar frente al proceso de Rendición de Cuentas</v>
      </c>
      <c r="F60" s="51">
        <v>100</v>
      </c>
      <c r="G60" s="54">
        <f>AUTODIAGNÓSTICO!G9</f>
        <v>70</v>
      </c>
      <c r="H60" s="51"/>
      <c r="I60" s="51"/>
      <c r="J60" s="51"/>
      <c r="K60" s="51"/>
      <c r="L60" s="51"/>
      <c r="M60" s="50"/>
    </row>
    <row r="61" spans="1:13" s="7" customFormat="1" x14ac:dyDescent="0.3">
      <c r="A61" s="45"/>
      <c r="B61" s="49"/>
      <c r="C61" s="51"/>
      <c r="D61" s="51"/>
      <c r="E61" s="51" t="str">
        <f>AUTODIAGNÓSTICO!E10</f>
        <v>Analizar las debilidades y fortalezas para la rendición de cuentas</v>
      </c>
      <c r="F61" s="51">
        <v>100</v>
      </c>
      <c r="G61" s="54">
        <f>AUTODIAGNÓSTICO!G10</f>
        <v>61.666666666666664</v>
      </c>
      <c r="H61" s="51"/>
      <c r="I61" s="51"/>
      <c r="J61" s="51"/>
      <c r="K61" s="51"/>
      <c r="L61" s="51"/>
      <c r="M61" s="50"/>
    </row>
    <row r="62" spans="1:13" s="7" customFormat="1" x14ac:dyDescent="0.3">
      <c r="A62" s="45"/>
      <c r="B62" s="49"/>
      <c r="C62" s="51"/>
      <c r="D62" s="51"/>
      <c r="E62" s="51" t="str">
        <f>AUTODIAGNÓSTICO!E13</f>
        <v>Identificar espacios de articulación y cooperación para la rendición de cuentas</v>
      </c>
      <c r="F62" s="51">
        <v>100</v>
      </c>
      <c r="G62" s="54">
        <f>AUTODIAGNÓSTICO!G13</f>
        <v>67.5</v>
      </c>
      <c r="H62" s="51"/>
      <c r="I62" s="51"/>
      <c r="J62" s="51"/>
      <c r="K62" s="51"/>
      <c r="L62" s="51"/>
      <c r="M62" s="50"/>
    </row>
    <row r="63" spans="1:13" s="7" customFormat="1" x14ac:dyDescent="0.3">
      <c r="A63" s="45"/>
      <c r="B63" s="49"/>
      <c r="C63" s="51"/>
      <c r="D63" s="51"/>
      <c r="E63" s="51" t="str">
        <f>AUTODIAGNÓSTICO!E15</f>
        <v>Construir la estrategia de rendición de cuentas
 Paso 1. 
Identificación de los espacios de diálogo en los que la entidad rendirá cuentas</v>
      </c>
      <c r="F63" s="51">
        <v>100</v>
      </c>
      <c r="G63" s="54">
        <f>AUTODIAGNÓSTICO!G15</f>
        <v>65.833333333333329</v>
      </c>
      <c r="H63" s="51"/>
      <c r="I63" s="51"/>
      <c r="J63" s="51"/>
      <c r="K63" s="51"/>
      <c r="L63" s="51"/>
      <c r="M63" s="50"/>
    </row>
    <row r="64" spans="1:13" s="7" customFormat="1" x14ac:dyDescent="0.3">
      <c r="A64" s="45"/>
      <c r="B64" s="49"/>
      <c r="C64" s="51"/>
      <c r="D64" s="51"/>
      <c r="E64" s="51" t="str">
        <f>AUTODIAGNÓSTICO!E21</f>
        <v>Construir la estrategia de rendición de cuentas 
 Paso 2. 
Definir la estrategia para implementar el ejercicio de rendición de cuentas</v>
      </c>
      <c r="F64" s="51">
        <v>100</v>
      </c>
      <c r="G64" s="54">
        <f>AUTODIAGNÓSTICO!G21</f>
        <v>62.142857142857146</v>
      </c>
      <c r="H64" s="51"/>
      <c r="I64" s="51"/>
      <c r="J64" s="51"/>
      <c r="K64" s="51"/>
      <c r="L64" s="51"/>
      <c r="M64" s="50"/>
    </row>
    <row r="65" spans="1:13" s="7" customFormat="1" x14ac:dyDescent="0.3">
      <c r="A65" s="45"/>
      <c r="B65" s="49"/>
      <c r="C65" s="51"/>
      <c r="D65" s="51"/>
      <c r="E65" s="51"/>
      <c r="F65" s="51"/>
      <c r="G65" s="51"/>
      <c r="H65" s="51"/>
      <c r="I65" s="51"/>
      <c r="J65" s="51"/>
      <c r="K65" s="51"/>
      <c r="L65" s="51"/>
      <c r="M65" s="50"/>
    </row>
    <row r="66" spans="1:13" s="7" customFormat="1" x14ac:dyDescent="0.3">
      <c r="A66" s="45"/>
      <c r="B66" s="49"/>
      <c r="C66" s="51"/>
      <c r="D66" s="51"/>
      <c r="E66" s="51"/>
      <c r="F66" s="51"/>
      <c r="G66" s="51"/>
      <c r="H66" s="51"/>
      <c r="I66" s="51"/>
      <c r="J66" s="51"/>
      <c r="K66" s="51"/>
      <c r="L66" s="51"/>
      <c r="M66" s="50"/>
    </row>
    <row r="67" spans="1:13" s="7" customFormat="1" x14ac:dyDescent="0.3">
      <c r="A67" s="45"/>
      <c r="B67" s="49"/>
      <c r="C67" s="51"/>
      <c r="D67" s="51"/>
      <c r="E67" s="51"/>
      <c r="F67" s="51"/>
      <c r="G67" s="51"/>
      <c r="H67" s="51"/>
      <c r="I67" s="51"/>
      <c r="J67" s="51"/>
      <c r="K67" s="51"/>
      <c r="L67" s="51"/>
      <c r="M67" s="50"/>
    </row>
    <row r="68" spans="1:13" s="7" customFormat="1" x14ac:dyDescent="0.3">
      <c r="A68" s="45"/>
      <c r="B68" s="49"/>
      <c r="C68" s="51"/>
      <c r="D68" s="51"/>
      <c r="E68" s="51"/>
      <c r="F68" s="51"/>
      <c r="G68" s="51"/>
      <c r="H68" s="51"/>
      <c r="I68" s="51"/>
      <c r="J68" s="51"/>
      <c r="K68" s="51"/>
      <c r="L68" s="51"/>
      <c r="M68" s="50"/>
    </row>
    <row r="69" spans="1:13" s="7" customFormat="1" x14ac:dyDescent="0.3">
      <c r="A69" s="45"/>
      <c r="B69" s="49"/>
      <c r="C69" s="51"/>
      <c r="D69" s="51"/>
      <c r="E69" s="51"/>
      <c r="F69" s="51"/>
      <c r="G69" s="51"/>
      <c r="H69" s="51"/>
      <c r="I69" s="51"/>
      <c r="J69" s="51"/>
      <c r="K69" s="51"/>
      <c r="L69" s="51"/>
      <c r="M69" s="50"/>
    </row>
    <row r="70" spans="1:13" s="7" customFormat="1" x14ac:dyDescent="0.3">
      <c r="A70" s="45"/>
      <c r="B70" s="49"/>
      <c r="C70" s="51"/>
      <c r="D70" s="51"/>
      <c r="E70" s="51"/>
      <c r="F70" s="51"/>
      <c r="G70" s="51"/>
      <c r="H70" s="51"/>
      <c r="I70" s="51"/>
      <c r="J70" s="51"/>
      <c r="K70" s="51"/>
      <c r="L70" s="51"/>
      <c r="M70" s="50"/>
    </row>
    <row r="71" spans="1:13" s="7" customFormat="1" x14ac:dyDescent="0.3">
      <c r="A71" s="45"/>
      <c r="B71" s="49"/>
      <c r="C71" s="51"/>
      <c r="D71" s="51"/>
      <c r="E71" s="51"/>
      <c r="F71" s="51"/>
      <c r="G71" s="51"/>
      <c r="H71" s="51"/>
      <c r="I71" s="51"/>
      <c r="J71" s="51"/>
      <c r="K71" s="51"/>
      <c r="L71" s="51"/>
      <c r="M71" s="50"/>
    </row>
    <row r="72" spans="1:13" s="7" customFormat="1" x14ac:dyDescent="0.3">
      <c r="A72" s="45"/>
      <c r="B72" s="49"/>
      <c r="C72" s="51"/>
      <c r="D72" s="51"/>
      <c r="E72" s="51"/>
      <c r="F72" s="51"/>
      <c r="G72" s="51"/>
      <c r="H72" s="51"/>
      <c r="I72" s="51"/>
      <c r="J72" s="51"/>
      <c r="K72" s="51"/>
      <c r="L72" s="51"/>
      <c r="M72" s="50"/>
    </row>
    <row r="73" spans="1:13" s="7" customFormat="1" x14ac:dyDescent="0.3">
      <c r="A73" s="45"/>
      <c r="B73" s="49"/>
      <c r="C73" s="51"/>
      <c r="D73" s="51"/>
      <c r="E73" s="51"/>
      <c r="F73" s="51"/>
      <c r="G73" s="51"/>
      <c r="H73" s="51"/>
      <c r="I73" s="51"/>
      <c r="J73" s="51"/>
      <c r="K73" s="51"/>
      <c r="L73" s="51"/>
      <c r="M73" s="50"/>
    </row>
    <row r="74" spans="1:13" s="7" customFormat="1" x14ac:dyDescent="0.3">
      <c r="A74" s="45"/>
      <c r="B74" s="49"/>
      <c r="C74" s="51"/>
      <c r="D74" s="51"/>
      <c r="E74" s="51"/>
      <c r="F74" s="51"/>
      <c r="G74" s="51"/>
      <c r="H74" s="51"/>
      <c r="I74" s="51"/>
      <c r="J74" s="51"/>
      <c r="K74" s="51"/>
      <c r="L74" s="51"/>
      <c r="M74" s="50"/>
    </row>
    <row r="75" spans="1:13" s="7" customFormat="1" x14ac:dyDescent="0.3">
      <c r="A75" s="45"/>
      <c r="B75" s="49"/>
      <c r="C75" s="51"/>
      <c r="D75" s="51"/>
      <c r="E75" s="51"/>
      <c r="F75" s="51"/>
      <c r="G75" s="51"/>
      <c r="H75" s="51"/>
      <c r="I75" s="51"/>
      <c r="J75" s="51"/>
      <c r="K75" s="51"/>
      <c r="L75" s="51"/>
      <c r="M75" s="50"/>
    </row>
    <row r="76" spans="1:13" s="7" customFormat="1" x14ac:dyDescent="0.3">
      <c r="A76" s="45"/>
      <c r="B76" s="49"/>
      <c r="C76" s="51"/>
      <c r="D76" s="51"/>
      <c r="E76" s="51"/>
      <c r="F76" s="51"/>
      <c r="G76" s="51"/>
      <c r="H76" s="51"/>
      <c r="I76" s="51"/>
      <c r="J76" s="51"/>
      <c r="K76" s="51"/>
      <c r="L76" s="51"/>
      <c r="M76" s="50"/>
    </row>
    <row r="77" spans="1:13" s="7" customFormat="1" x14ac:dyDescent="0.3">
      <c r="A77" s="45"/>
      <c r="B77" s="49"/>
      <c r="C77" s="51"/>
      <c r="D77" s="51"/>
      <c r="E77" s="51"/>
      <c r="F77" s="51"/>
      <c r="G77" s="51"/>
      <c r="H77" s="51"/>
      <c r="I77" s="51"/>
      <c r="J77" s="51"/>
      <c r="K77" s="51"/>
      <c r="L77" s="51"/>
      <c r="M77" s="50"/>
    </row>
    <row r="78" spans="1:13" s="7" customFormat="1" x14ac:dyDescent="0.3">
      <c r="A78" s="45"/>
      <c r="B78" s="49"/>
      <c r="C78" s="264" t="s">
        <v>62</v>
      </c>
      <c r="D78" s="264"/>
      <c r="E78" s="264"/>
      <c r="F78" s="264"/>
      <c r="G78" s="264"/>
      <c r="H78" s="264"/>
      <c r="I78" s="264"/>
      <c r="J78" s="264"/>
      <c r="K78" s="264"/>
      <c r="L78" s="264"/>
      <c r="M78" s="50"/>
    </row>
    <row r="79" spans="1:13" s="7" customFormat="1" x14ac:dyDescent="0.3">
      <c r="A79" s="45"/>
      <c r="B79" s="49"/>
      <c r="C79" s="51"/>
      <c r="D79" s="51"/>
      <c r="E79" s="51"/>
      <c r="F79" s="51"/>
      <c r="G79" s="51"/>
      <c r="H79" s="51"/>
      <c r="I79" s="51"/>
      <c r="J79" s="51"/>
      <c r="K79" s="51"/>
      <c r="L79" s="51"/>
      <c r="M79" s="50"/>
    </row>
    <row r="80" spans="1:13" s="7" customFormat="1" x14ac:dyDescent="0.3">
      <c r="A80" s="45"/>
      <c r="B80" s="49"/>
      <c r="C80" s="51"/>
      <c r="D80" s="51"/>
      <c r="E80" s="51" t="s">
        <v>2</v>
      </c>
      <c r="F80" s="51" t="s">
        <v>54</v>
      </c>
      <c r="G80" s="51" t="s">
        <v>1</v>
      </c>
      <c r="H80" s="51"/>
      <c r="I80" s="51"/>
      <c r="J80" s="51"/>
      <c r="K80" s="51"/>
      <c r="L80" s="51"/>
      <c r="M80" s="50"/>
    </row>
    <row r="81" spans="1:13" s="7" customFormat="1" x14ac:dyDescent="0.3">
      <c r="A81" s="45"/>
      <c r="B81" s="49"/>
      <c r="C81" s="51"/>
      <c r="D81" s="51"/>
      <c r="E81" s="51" t="str">
        <f>AUTODIAGNÓSTICO!E28</f>
        <v xml:space="preserve">Generación y análisis de la información para el diálogo en la rendición de cuentas en lenguaje claro </v>
      </c>
      <c r="F81" s="51">
        <v>100</v>
      </c>
      <c r="G81" s="51">
        <f>AUTODIAGNÓSTICO!G28</f>
        <v>68.142857142857139</v>
      </c>
      <c r="H81" s="51"/>
      <c r="I81" s="51"/>
      <c r="J81" s="51"/>
      <c r="K81" s="51"/>
      <c r="L81" s="51"/>
      <c r="M81" s="50"/>
    </row>
    <row r="82" spans="1:13" s="7" customFormat="1" x14ac:dyDescent="0.3">
      <c r="A82" s="45"/>
      <c r="B82" s="49"/>
      <c r="C82" s="51"/>
      <c r="D82" s="51"/>
      <c r="E82" s="51" t="str">
        <f>AUTODIAGNÓSTICO!E35</f>
        <v xml:space="preserve">Publicación de la información 
 a través de los diferentes canales de comunicación </v>
      </c>
      <c r="F82" s="51">
        <v>100</v>
      </c>
      <c r="G82" s="51">
        <f>AUTODIAGNÓSTICO!G35</f>
        <v>62.333333333333336</v>
      </c>
      <c r="H82" s="51"/>
      <c r="I82" s="51"/>
      <c r="J82" s="51"/>
      <c r="K82" s="51"/>
      <c r="L82" s="51"/>
      <c r="M82" s="50"/>
    </row>
    <row r="83" spans="1:13" s="7" customFormat="1" x14ac:dyDescent="0.3">
      <c r="A83" s="45"/>
      <c r="B83" s="49"/>
      <c r="C83" s="51"/>
      <c r="D83" s="51"/>
      <c r="E83" s="51" t="str">
        <f>AUTODIAGNÓSTICO!E38</f>
        <v>Preparar los espacios de diálogo</v>
      </c>
      <c r="F83" s="51">
        <v>100</v>
      </c>
      <c r="G83" s="51">
        <f>AUTODIAGNÓSTICO!G38</f>
        <v>67.666666666666671</v>
      </c>
      <c r="H83" s="51"/>
      <c r="I83" s="51"/>
      <c r="J83" s="51"/>
      <c r="K83" s="51"/>
      <c r="L83" s="51"/>
      <c r="M83" s="50"/>
    </row>
    <row r="84" spans="1:13" s="7" customFormat="1" x14ac:dyDescent="0.3">
      <c r="A84" s="45"/>
      <c r="B84" s="49"/>
      <c r="C84" s="51"/>
      <c r="D84" s="51"/>
      <c r="E84" s="51" t="str">
        <f>AUTODIAGNÓSTICO!E41</f>
        <v>Convocar a los ciudadanos y grupos de interés para participar en los espacios de diálogo para la rendición de cuentas</v>
      </c>
      <c r="F84" s="51">
        <v>100</v>
      </c>
      <c r="G84" s="51">
        <f>AUTODIAGNÓSTICO!G41</f>
        <v>68.333333333333329</v>
      </c>
      <c r="H84" s="51"/>
      <c r="I84" s="51"/>
      <c r="J84" s="51"/>
      <c r="K84" s="51"/>
      <c r="L84" s="51"/>
      <c r="M84" s="50"/>
    </row>
    <row r="85" spans="1:13" s="7" customFormat="1" x14ac:dyDescent="0.3">
      <c r="A85" s="45"/>
      <c r="B85" s="49"/>
      <c r="C85" s="51"/>
      <c r="D85" s="51"/>
      <c r="E85" s="51" t="str">
        <f>AUTODIAGNÓSTICO!E44</f>
        <v>Realizar espacios de diálogo  de rendición de cuentas</v>
      </c>
      <c r="F85" s="51">
        <v>100</v>
      </c>
      <c r="G85" s="55">
        <f>AUTODIAGNÓSTICO!G44</f>
        <v>67.083333333333329</v>
      </c>
      <c r="H85" s="51"/>
      <c r="I85" s="51"/>
      <c r="J85" s="51"/>
      <c r="K85" s="51"/>
      <c r="L85" s="51"/>
      <c r="M85" s="50"/>
    </row>
    <row r="86" spans="1:13" s="7" customFormat="1" x14ac:dyDescent="0.3">
      <c r="A86" s="45"/>
      <c r="B86" s="49"/>
      <c r="C86" s="51"/>
      <c r="D86" s="51"/>
      <c r="E86" s="51"/>
      <c r="F86" s="51"/>
      <c r="G86" s="51"/>
      <c r="H86" s="51"/>
      <c r="I86" s="51"/>
      <c r="J86" s="51"/>
      <c r="K86" s="51"/>
      <c r="L86" s="51"/>
      <c r="M86" s="50"/>
    </row>
    <row r="87" spans="1:13" s="7" customFormat="1" x14ac:dyDescent="0.3">
      <c r="A87" s="45"/>
      <c r="B87" s="49"/>
      <c r="C87" s="51"/>
      <c r="D87" s="51"/>
      <c r="E87" s="51"/>
      <c r="F87" s="51"/>
      <c r="G87" s="51"/>
      <c r="H87" s="51"/>
      <c r="I87" s="51"/>
      <c r="J87" s="51"/>
      <c r="K87" s="51"/>
      <c r="L87" s="51"/>
      <c r="M87" s="50"/>
    </row>
    <row r="88" spans="1:13" s="7" customFormat="1" x14ac:dyDescent="0.3">
      <c r="A88" s="45"/>
      <c r="B88" s="49"/>
      <c r="C88" s="51"/>
      <c r="D88" s="51"/>
      <c r="E88" s="51"/>
      <c r="F88" s="51"/>
      <c r="G88" s="51"/>
      <c r="H88" s="51"/>
      <c r="I88" s="51"/>
      <c r="J88" s="51"/>
      <c r="K88" s="51"/>
      <c r="L88" s="51"/>
      <c r="M88" s="50"/>
    </row>
    <row r="89" spans="1:13" s="7" customFormat="1" x14ac:dyDescent="0.3">
      <c r="A89" s="45"/>
      <c r="B89" s="49"/>
      <c r="C89" s="51"/>
      <c r="D89" s="51"/>
      <c r="E89" s="51"/>
      <c r="F89" s="51"/>
      <c r="G89" s="51"/>
      <c r="H89" s="51"/>
      <c r="I89" s="51"/>
      <c r="J89" s="51"/>
      <c r="K89" s="51"/>
      <c r="L89" s="51"/>
      <c r="M89" s="50"/>
    </row>
    <row r="90" spans="1:13" s="7" customFormat="1" x14ac:dyDescent="0.3">
      <c r="A90" s="45"/>
      <c r="B90" s="49"/>
      <c r="C90" s="51"/>
      <c r="D90" s="51"/>
      <c r="E90" s="51"/>
      <c r="F90" s="51"/>
      <c r="G90" s="51"/>
      <c r="H90" s="51"/>
      <c r="I90" s="51"/>
      <c r="J90" s="51"/>
      <c r="K90" s="51"/>
      <c r="L90" s="51"/>
      <c r="M90" s="50"/>
    </row>
    <row r="91" spans="1:13" s="7" customFormat="1" x14ac:dyDescent="0.3">
      <c r="A91" s="45"/>
      <c r="B91" s="49"/>
      <c r="C91" s="51"/>
      <c r="D91" s="51"/>
      <c r="E91" s="51"/>
      <c r="F91" s="51"/>
      <c r="G91" s="51"/>
      <c r="H91" s="51"/>
      <c r="I91" s="51"/>
      <c r="J91" s="51"/>
      <c r="K91" s="51"/>
      <c r="L91" s="51"/>
      <c r="M91" s="50"/>
    </row>
    <row r="92" spans="1:13" s="7" customFormat="1" x14ac:dyDescent="0.3">
      <c r="A92" s="45"/>
      <c r="B92" s="49"/>
      <c r="C92" s="51"/>
      <c r="D92" s="51"/>
      <c r="E92" s="51"/>
      <c r="F92" s="51"/>
      <c r="G92" s="51"/>
      <c r="H92" s="51"/>
      <c r="I92" s="51"/>
      <c r="J92" s="51"/>
      <c r="K92" s="51"/>
      <c r="L92" s="51"/>
      <c r="M92" s="50"/>
    </row>
    <row r="93" spans="1:13" s="7" customFormat="1" x14ac:dyDescent="0.3">
      <c r="A93" s="45"/>
      <c r="B93" s="49"/>
      <c r="C93" s="51"/>
      <c r="D93" s="51"/>
      <c r="E93" s="51"/>
      <c r="F93" s="51"/>
      <c r="G93" s="51"/>
      <c r="H93" s="51"/>
      <c r="I93" s="51"/>
      <c r="J93" s="51"/>
      <c r="K93" s="51"/>
      <c r="L93" s="51"/>
      <c r="M93" s="50"/>
    </row>
    <row r="94" spans="1:13" s="7" customFormat="1" x14ac:dyDescent="0.3">
      <c r="A94" s="45"/>
      <c r="B94" s="49"/>
      <c r="C94" s="51"/>
      <c r="D94" s="51"/>
      <c r="E94" s="51"/>
      <c r="F94" s="51"/>
      <c r="G94" s="51"/>
      <c r="H94" s="51"/>
      <c r="I94" s="51"/>
      <c r="J94" s="51"/>
      <c r="K94" s="51"/>
      <c r="L94" s="51"/>
      <c r="M94" s="50"/>
    </row>
    <row r="95" spans="1:13" s="7" customFormat="1" x14ac:dyDescent="0.3">
      <c r="A95" s="45"/>
      <c r="B95" s="49"/>
      <c r="C95" s="51"/>
      <c r="D95" s="51"/>
      <c r="E95" s="51"/>
      <c r="F95" s="51"/>
      <c r="G95" s="51"/>
      <c r="H95" s="51"/>
      <c r="I95" s="51"/>
      <c r="J95" s="51"/>
      <c r="K95" s="51"/>
      <c r="L95" s="51"/>
      <c r="M95" s="50"/>
    </row>
    <row r="96" spans="1:13" s="7" customFormat="1" x14ac:dyDescent="0.3">
      <c r="A96" s="45"/>
      <c r="B96" s="49"/>
      <c r="C96" s="51"/>
      <c r="D96" s="51"/>
      <c r="E96" s="51"/>
      <c r="F96" s="51"/>
      <c r="G96" s="51"/>
      <c r="H96" s="51"/>
      <c r="I96" s="51"/>
      <c r="J96" s="51"/>
      <c r="K96" s="51"/>
      <c r="L96" s="51"/>
      <c r="M96" s="50"/>
    </row>
    <row r="97" spans="1:13" s="7" customFormat="1" x14ac:dyDescent="0.3">
      <c r="A97" s="45"/>
      <c r="B97" s="49"/>
      <c r="C97" s="51"/>
      <c r="D97" s="51"/>
      <c r="E97" s="51"/>
      <c r="F97" s="51"/>
      <c r="G97" s="51"/>
      <c r="H97" s="51"/>
      <c r="I97" s="51"/>
      <c r="J97" s="51"/>
      <c r="K97" s="51"/>
      <c r="L97" s="51"/>
      <c r="M97" s="50"/>
    </row>
    <row r="98" spans="1:13" s="7" customFormat="1" x14ac:dyDescent="0.3">
      <c r="A98" s="45"/>
      <c r="B98" s="49"/>
      <c r="C98" s="51"/>
      <c r="D98" s="51"/>
      <c r="E98" s="51"/>
      <c r="F98" s="51"/>
      <c r="G98" s="51"/>
      <c r="H98" s="51"/>
      <c r="I98" s="51"/>
      <c r="J98" s="51"/>
      <c r="K98" s="51"/>
      <c r="L98" s="51"/>
      <c r="M98" s="50"/>
    </row>
    <row r="99" spans="1:13" s="7" customFormat="1" x14ac:dyDescent="0.3">
      <c r="A99" s="45"/>
      <c r="B99" s="49"/>
      <c r="C99" s="51"/>
      <c r="D99" s="51"/>
      <c r="E99" s="51"/>
      <c r="F99" s="51"/>
      <c r="G99" s="51"/>
      <c r="H99" s="51"/>
      <c r="I99" s="51"/>
      <c r="J99" s="51"/>
      <c r="K99" s="51"/>
      <c r="L99" s="51"/>
      <c r="M99" s="50"/>
    </row>
    <row r="100" spans="1:13" s="7" customFormat="1" x14ac:dyDescent="0.3">
      <c r="A100" s="45"/>
      <c r="B100" s="49"/>
      <c r="C100" s="51"/>
      <c r="D100" s="51"/>
      <c r="E100" s="51"/>
      <c r="F100" s="51"/>
      <c r="G100" s="51"/>
      <c r="H100" s="51"/>
      <c r="I100" s="51"/>
      <c r="J100" s="51"/>
      <c r="K100" s="51"/>
      <c r="L100" s="51"/>
      <c r="M100" s="50"/>
    </row>
    <row r="101" spans="1:13" s="7" customFormat="1" x14ac:dyDescent="0.3">
      <c r="A101" s="45"/>
      <c r="B101" s="49"/>
      <c r="C101" s="51"/>
      <c r="D101" s="51"/>
      <c r="E101" s="51"/>
      <c r="F101" s="51"/>
      <c r="G101" s="51"/>
      <c r="H101" s="51"/>
      <c r="I101" s="51"/>
      <c r="J101" s="51"/>
      <c r="K101" s="51"/>
      <c r="L101" s="51"/>
      <c r="M101" s="50"/>
    </row>
    <row r="102" spans="1:13" s="7" customFormat="1" x14ac:dyDescent="0.3">
      <c r="A102" s="45"/>
      <c r="B102" s="49"/>
      <c r="C102" s="264" t="s">
        <v>63</v>
      </c>
      <c r="D102" s="264"/>
      <c r="E102" s="264"/>
      <c r="F102" s="264"/>
      <c r="G102" s="264"/>
      <c r="H102" s="264"/>
      <c r="I102" s="264"/>
      <c r="J102" s="264"/>
      <c r="K102" s="264"/>
      <c r="L102" s="264"/>
      <c r="M102" s="50"/>
    </row>
    <row r="103" spans="1:13" s="7" customFormat="1" x14ac:dyDescent="0.3">
      <c r="A103" s="45"/>
      <c r="B103" s="49"/>
      <c r="C103" s="51"/>
      <c r="D103" s="51"/>
      <c r="E103" s="51"/>
      <c r="F103" s="51"/>
      <c r="G103" s="51"/>
      <c r="H103" s="51"/>
      <c r="I103" s="51"/>
      <c r="J103" s="51"/>
      <c r="K103" s="51"/>
      <c r="L103" s="51"/>
      <c r="M103" s="50"/>
    </row>
    <row r="104" spans="1:13" s="7" customFormat="1" x14ac:dyDescent="0.3">
      <c r="A104" s="45"/>
      <c r="B104" s="49"/>
      <c r="C104" s="51"/>
      <c r="D104" s="51" t="s">
        <v>2</v>
      </c>
      <c r="E104" s="51" t="s">
        <v>66</v>
      </c>
      <c r="F104" s="51" t="s">
        <v>1</v>
      </c>
      <c r="G104" s="51"/>
      <c r="H104" s="51"/>
      <c r="I104" s="51"/>
      <c r="J104" s="51"/>
      <c r="K104" s="51"/>
      <c r="L104" s="51"/>
      <c r="M104" s="50"/>
    </row>
    <row r="105" spans="1:13" s="7" customFormat="1" x14ac:dyDescent="0.3">
      <c r="A105" s="45"/>
      <c r="B105" s="49"/>
      <c r="C105" s="51"/>
      <c r="D105" s="51" t="str">
        <f>AUTODIAGNÓSTICO!E56</f>
        <v>Cuantificar el impacto de las acciones de rendición de cuentas para divulgarlos a la ciudadanía</v>
      </c>
      <c r="E105" s="51">
        <v>100</v>
      </c>
      <c r="F105" s="51">
        <f>AUTODIAGNÓSTICO!G56</f>
        <v>67.222222222222229</v>
      </c>
      <c r="G105" s="51"/>
      <c r="H105" s="51"/>
      <c r="I105" s="51"/>
      <c r="J105" s="51"/>
      <c r="K105" s="51"/>
      <c r="L105" s="51"/>
      <c r="M105" s="50"/>
    </row>
    <row r="106" spans="1:13" s="7" customFormat="1" x14ac:dyDescent="0.3">
      <c r="A106" s="45"/>
      <c r="B106" s="49"/>
      <c r="C106" s="51"/>
      <c r="D106" s="51"/>
      <c r="E106" s="51"/>
      <c r="F106" s="51"/>
      <c r="G106" s="51"/>
      <c r="H106" s="51"/>
      <c r="I106" s="51"/>
      <c r="J106" s="51"/>
      <c r="K106" s="51"/>
      <c r="L106" s="51"/>
      <c r="M106" s="50"/>
    </row>
    <row r="107" spans="1:13" s="7" customFormat="1" x14ac:dyDescent="0.3">
      <c r="A107" s="45"/>
      <c r="B107" s="49"/>
      <c r="C107" s="51"/>
      <c r="D107" s="51"/>
      <c r="E107" s="51"/>
      <c r="F107" s="51"/>
      <c r="G107" s="51"/>
      <c r="H107" s="51"/>
      <c r="I107" s="51"/>
      <c r="J107" s="51"/>
      <c r="K107" s="51"/>
      <c r="L107" s="51"/>
      <c r="M107" s="50"/>
    </row>
    <row r="108" spans="1:13" s="7" customFormat="1" x14ac:dyDescent="0.3">
      <c r="A108" s="45"/>
      <c r="B108" s="49"/>
      <c r="C108" s="51"/>
      <c r="D108" s="51"/>
      <c r="E108" s="51"/>
      <c r="F108" s="51"/>
      <c r="G108" s="51"/>
      <c r="H108" s="51"/>
      <c r="I108" s="51"/>
      <c r="J108" s="51"/>
      <c r="K108" s="51"/>
      <c r="L108" s="51"/>
      <c r="M108" s="50"/>
    </row>
    <row r="109" spans="1:13" s="7" customFormat="1" x14ac:dyDescent="0.3">
      <c r="A109" s="45"/>
      <c r="B109" s="49"/>
      <c r="C109" s="51"/>
      <c r="D109" s="51"/>
      <c r="E109" s="51"/>
      <c r="F109" s="51"/>
      <c r="G109" s="51"/>
      <c r="H109" s="51"/>
      <c r="I109" s="51"/>
      <c r="J109" s="51"/>
      <c r="K109" s="51"/>
      <c r="L109" s="51"/>
      <c r="M109" s="50"/>
    </row>
    <row r="110" spans="1:13" s="7" customFormat="1" x14ac:dyDescent="0.3">
      <c r="A110" s="45"/>
      <c r="B110" s="49"/>
      <c r="C110" s="51"/>
      <c r="D110" s="51"/>
      <c r="E110" s="51"/>
      <c r="F110" s="51"/>
      <c r="G110" s="51"/>
      <c r="H110" s="51"/>
      <c r="I110" s="51"/>
      <c r="J110" s="51"/>
      <c r="K110" s="51"/>
      <c r="L110" s="51"/>
      <c r="M110" s="50"/>
    </row>
    <row r="111" spans="1:13" s="7" customFormat="1" x14ac:dyDescent="0.3">
      <c r="A111" s="45"/>
      <c r="B111" s="49"/>
      <c r="C111" s="51"/>
      <c r="D111" s="51"/>
      <c r="E111" s="51"/>
      <c r="F111" s="51"/>
      <c r="G111" s="51"/>
      <c r="H111" s="51"/>
      <c r="I111" s="51"/>
      <c r="J111" s="51"/>
      <c r="K111" s="51"/>
      <c r="L111" s="51"/>
      <c r="M111" s="50"/>
    </row>
    <row r="112" spans="1:13" s="7" customFormat="1" x14ac:dyDescent="0.3">
      <c r="A112" s="45"/>
      <c r="B112" s="49"/>
      <c r="C112" s="51"/>
      <c r="D112" s="51"/>
      <c r="E112" s="51"/>
      <c r="F112" s="51"/>
      <c r="G112" s="51"/>
      <c r="H112" s="51"/>
      <c r="I112" s="51"/>
      <c r="J112" s="51"/>
      <c r="K112" s="51"/>
      <c r="L112" s="51"/>
      <c r="M112" s="50"/>
    </row>
    <row r="113" spans="1:13" s="7" customFormat="1" x14ac:dyDescent="0.3">
      <c r="A113" s="45"/>
      <c r="B113" s="49"/>
      <c r="C113" s="51"/>
      <c r="D113" s="51"/>
      <c r="E113" s="51"/>
      <c r="F113" s="51"/>
      <c r="G113" s="51"/>
      <c r="H113" s="51"/>
      <c r="I113" s="51"/>
      <c r="J113" s="51"/>
      <c r="K113" s="51"/>
      <c r="L113" s="51"/>
      <c r="M113" s="50"/>
    </row>
    <row r="114" spans="1:13" s="7" customFormat="1" x14ac:dyDescent="0.3">
      <c r="A114" s="45"/>
      <c r="B114" s="49"/>
      <c r="C114" s="51"/>
      <c r="D114" s="51"/>
      <c r="E114" s="51"/>
      <c r="F114" s="51"/>
      <c r="G114" s="51"/>
      <c r="H114" s="51"/>
      <c r="I114" s="51"/>
      <c r="J114" s="51"/>
      <c r="K114" s="51"/>
      <c r="L114" s="51"/>
      <c r="M114" s="50"/>
    </row>
    <row r="115" spans="1:13" s="7" customFormat="1" x14ac:dyDescent="0.3">
      <c r="A115" s="45"/>
      <c r="B115" s="49"/>
      <c r="C115" s="51"/>
      <c r="D115" s="51"/>
      <c r="E115" s="51"/>
      <c r="F115" s="51"/>
      <c r="G115" s="51"/>
      <c r="H115" s="51"/>
      <c r="I115" s="51"/>
      <c r="J115" s="51"/>
      <c r="K115" s="51"/>
      <c r="L115" s="51"/>
      <c r="M115" s="50"/>
    </row>
    <row r="116" spans="1:13" s="7" customFormat="1" x14ac:dyDescent="0.3">
      <c r="A116" s="45"/>
      <c r="B116" s="49"/>
      <c r="C116" s="51"/>
      <c r="D116" s="51"/>
      <c r="E116" s="51"/>
      <c r="F116" s="51"/>
      <c r="G116" s="51"/>
      <c r="H116" s="51"/>
      <c r="I116" s="51"/>
      <c r="J116" s="51"/>
      <c r="K116" s="51"/>
      <c r="L116" s="51"/>
      <c r="M116" s="50"/>
    </row>
    <row r="117" spans="1:13" s="7" customFormat="1" x14ac:dyDescent="0.3">
      <c r="A117" s="45"/>
      <c r="B117" s="49"/>
      <c r="C117" s="51"/>
      <c r="D117" s="51"/>
      <c r="E117" s="51"/>
      <c r="F117" s="51"/>
      <c r="G117" s="51"/>
      <c r="H117" s="51"/>
      <c r="I117" s="51"/>
      <c r="J117" s="51"/>
      <c r="K117" s="51"/>
      <c r="L117" s="51"/>
      <c r="M117" s="50"/>
    </row>
    <row r="118" spans="1:13" s="7" customFormat="1" x14ac:dyDescent="0.3">
      <c r="A118" s="45"/>
      <c r="B118" s="49"/>
      <c r="C118" s="51"/>
      <c r="D118" s="51"/>
      <c r="E118" s="51"/>
      <c r="F118" s="51"/>
      <c r="G118" s="51"/>
      <c r="H118" s="51"/>
      <c r="I118" s="51"/>
      <c r="J118" s="51"/>
      <c r="K118" s="51"/>
      <c r="L118" s="51"/>
      <c r="M118" s="50"/>
    </row>
    <row r="119" spans="1:13" s="7" customFormat="1" x14ac:dyDescent="0.3">
      <c r="A119" s="45"/>
      <c r="B119" s="49"/>
      <c r="C119" s="51"/>
      <c r="D119" s="51"/>
      <c r="E119" s="51"/>
      <c r="F119" s="51"/>
      <c r="G119" s="51"/>
      <c r="H119" s="51"/>
      <c r="I119" s="51"/>
      <c r="J119" s="51"/>
      <c r="K119" s="51"/>
      <c r="L119" s="51"/>
      <c r="M119" s="50"/>
    </row>
    <row r="120" spans="1:13" s="7" customFormat="1" x14ac:dyDescent="0.3">
      <c r="A120" s="45"/>
      <c r="B120" s="49"/>
      <c r="C120" s="51"/>
      <c r="D120" s="51"/>
      <c r="E120" s="51"/>
      <c r="F120" s="51"/>
      <c r="G120" s="51"/>
      <c r="H120" s="51"/>
      <c r="I120" s="51"/>
      <c r="J120" s="51"/>
      <c r="K120" s="51"/>
      <c r="L120" s="51"/>
      <c r="M120" s="50"/>
    </row>
    <row r="121" spans="1:13" s="7" customFormat="1" x14ac:dyDescent="0.3">
      <c r="A121" s="45"/>
      <c r="B121" s="49"/>
      <c r="C121" s="51"/>
      <c r="D121" s="51"/>
      <c r="E121" s="51"/>
      <c r="F121" s="51"/>
      <c r="G121" s="51"/>
      <c r="H121" s="51"/>
      <c r="I121" s="51"/>
      <c r="J121" s="51"/>
      <c r="K121" s="51"/>
      <c r="L121" s="51"/>
      <c r="M121" s="50"/>
    </row>
    <row r="122" spans="1:13" s="7" customFormat="1" x14ac:dyDescent="0.3">
      <c r="A122" s="45"/>
      <c r="B122" s="49"/>
      <c r="C122" s="51"/>
      <c r="D122" s="51"/>
      <c r="E122" s="51"/>
      <c r="F122" s="51"/>
      <c r="G122" s="51"/>
      <c r="H122" s="51"/>
      <c r="I122" s="51"/>
      <c r="J122" s="51"/>
      <c r="K122" s="51"/>
      <c r="L122" s="51"/>
      <c r="M122" s="50"/>
    </row>
    <row r="123" spans="1:13" s="7" customFormat="1" x14ac:dyDescent="0.3">
      <c r="A123" s="45"/>
      <c r="B123" s="49"/>
      <c r="C123" s="51"/>
      <c r="D123" s="51"/>
      <c r="E123" s="51"/>
      <c r="F123" s="51"/>
      <c r="G123" s="51"/>
      <c r="H123" s="51"/>
      <c r="I123" s="51"/>
      <c r="J123" s="51"/>
      <c r="K123" s="51"/>
      <c r="L123" s="51"/>
      <c r="M123" s="50"/>
    </row>
    <row r="124" spans="1:13" s="7" customFormat="1" x14ac:dyDescent="0.3">
      <c r="A124" s="45"/>
      <c r="B124" s="49"/>
      <c r="C124" s="51"/>
      <c r="D124" s="51"/>
      <c r="E124" s="51"/>
      <c r="F124" s="51"/>
      <c r="G124" s="51"/>
      <c r="H124" s="51"/>
      <c r="I124" s="51"/>
      <c r="J124" s="51"/>
      <c r="K124" s="51"/>
      <c r="L124" s="51"/>
      <c r="M124" s="50"/>
    </row>
    <row r="125" spans="1:13" s="7" customFormat="1" x14ac:dyDescent="0.3">
      <c r="A125" s="45"/>
      <c r="B125" s="49"/>
      <c r="C125" s="51"/>
      <c r="D125" s="51"/>
      <c r="E125" s="51"/>
      <c r="F125" s="51"/>
      <c r="G125" s="51"/>
      <c r="H125" s="51"/>
      <c r="I125" s="51"/>
      <c r="J125" s="51"/>
      <c r="K125" s="51"/>
      <c r="L125" s="51"/>
      <c r="M125" s="50"/>
    </row>
    <row r="126" spans="1:13" s="7" customFormat="1" x14ac:dyDescent="0.3">
      <c r="A126" s="45"/>
      <c r="B126" s="49"/>
      <c r="C126" s="51"/>
      <c r="D126" s="51"/>
      <c r="E126" s="51"/>
      <c r="F126" s="51"/>
      <c r="G126" s="51"/>
      <c r="H126" s="51"/>
      <c r="I126" s="51"/>
      <c r="J126" s="51"/>
      <c r="K126" s="51"/>
      <c r="L126" s="51"/>
      <c r="M126" s="50"/>
    </row>
    <row r="127" spans="1:13" s="7" customFormat="1" x14ac:dyDescent="0.3">
      <c r="A127" s="45"/>
      <c r="B127" s="49"/>
      <c r="C127" s="51"/>
      <c r="D127" s="51"/>
      <c r="E127" s="51"/>
      <c r="F127" s="51"/>
      <c r="G127" s="51"/>
      <c r="H127" s="51"/>
      <c r="I127" s="51"/>
      <c r="J127" s="51"/>
      <c r="K127" s="51"/>
      <c r="L127" s="51"/>
      <c r="M127" s="50"/>
    </row>
    <row r="128" spans="1:13" s="7" customFormat="1" x14ac:dyDescent="0.3">
      <c r="A128" s="45"/>
      <c r="B128" s="49"/>
      <c r="C128" s="264" t="s">
        <v>64</v>
      </c>
      <c r="D128" s="264"/>
      <c r="E128" s="264"/>
      <c r="F128" s="264"/>
      <c r="G128" s="264"/>
      <c r="H128" s="264"/>
      <c r="I128" s="264"/>
      <c r="J128" s="264"/>
      <c r="K128" s="264"/>
      <c r="L128" s="264"/>
      <c r="M128" s="50"/>
    </row>
    <row r="129" spans="1:13" s="7" customFormat="1" x14ac:dyDescent="0.3">
      <c r="A129" s="45"/>
      <c r="B129" s="49"/>
      <c r="C129" s="51"/>
      <c r="D129" s="51"/>
      <c r="E129" s="51"/>
      <c r="F129" s="51"/>
      <c r="G129" s="51"/>
      <c r="H129" s="51"/>
      <c r="I129" s="51"/>
      <c r="J129" s="51"/>
      <c r="K129" s="51"/>
      <c r="L129" s="51"/>
      <c r="M129" s="50"/>
    </row>
    <row r="130" spans="1:13" s="7" customFormat="1" x14ac:dyDescent="0.3">
      <c r="A130" s="45"/>
      <c r="B130" s="49"/>
      <c r="C130" s="51"/>
      <c r="D130" s="51"/>
      <c r="E130" s="51"/>
      <c r="F130" s="51"/>
      <c r="G130" s="51"/>
      <c r="H130" s="51"/>
      <c r="I130" s="51"/>
      <c r="J130" s="51"/>
      <c r="K130" s="51"/>
      <c r="L130" s="51"/>
      <c r="M130" s="50"/>
    </row>
    <row r="131" spans="1:13" s="7" customFormat="1" x14ac:dyDescent="0.3">
      <c r="A131" s="45"/>
      <c r="B131" s="49"/>
      <c r="C131" s="51"/>
      <c r="D131" s="51" t="s">
        <v>2</v>
      </c>
      <c r="E131" s="51" t="s">
        <v>66</v>
      </c>
      <c r="F131" s="51" t="s">
        <v>1</v>
      </c>
      <c r="G131" s="51"/>
      <c r="H131" s="51"/>
      <c r="I131" s="51"/>
      <c r="J131" s="51"/>
      <c r="K131" s="51"/>
      <c r="L131" s="51"/>
      <c r="M131" s="50"/>
    </row>
    <row r="132" spans="1:13" s="7" customFormat="1" x14ac:dyDescent="0.3">
      <c r="A132" s="45"/>
      <c r="B132" s="49"/>
      <c r="C132" s="51"/>
      <c r="D132" s="51" t="str">
        <f>AUTODIAGNÓSTICO!E65</f>
        <v>Establecer acciones de mejora del proceso de rendición de cuenta</v>
      </c>
      <c r="E132" s="51">
        <v>100</v>
      </c>
      <c r="F132" s="51">
        <f>AUTODIAGNÓSTICO!G65</f>
        <v>67</v>
      </c>
      <c r="G132" s="51"/>
      <c r="H132" s="51"/>
      <c r="I132" s="51"/>
      <c r="J132" s="51"/>
      <c r="K132" s="51"/>
      <c r="L132" s="51"/>
      <c r="M132" s="50"/>
    </row>
    <row r="133" spans="1:13" s="7" customFormat="1" x14ac:dyDescent="0.3">
      <c r="A133" s="45"/>
      <c r="B133" s="49"/>
      <c r="C133" s="51"/>
      <c r="D133" s="51"/>
      <c r="E133" s="51"/>
      <c r="F133" s="51"/>
      <c r="G133" s="51"/>
      <c r="H133" s="51"/>
      <c r="I133" s="51"/>
      <c r="J133" s="51"/>
      <c r="K133" s="51"/>
      <c r="L133" s="51"/>
      <c r="M133" s="50"/>
    </row>
    <row r="134" spans="1:13" s="7" customFormat="1" x14ac:dyDescent="0.3">
      <c r="A134" s="45"/>
      <c r="B134" s="49"/>
      <c r="C134" s="51"/>
      <c r="D134" s="51"/>
      <c r="E134" s="51"/>
      <c r="F134" s="51"/>
      <c r="G134" s="51"/>
      <c r="H134" s="51"/>
      <c r="I134" s="51"/>
      <c r="J134" s="51"/>
      <c r="K134" s="51"/>
      <c r="L134" s="51"/>
      <c r="M134" s="50"/>
    </row>
    <row r="135" spans="1:13" s="7" customFormat="1" x14ac:dyDescent="0.3">
      <c r="A135" s="45"/>
      <c r="B135" s="49"/>
      <c r="C135" s="51"/>
      <c r="D135" s="51"/>
      <c r="E135" s="51"/>
      <c r="F135" s="51"/>
      <c r="G135" s="51"/>
      <c r="H135" s="51"/>
      <c r="I135" s="51"/>
      <c r="J135" s="51"/>
      <c r="K135" s="51"/>
      <c r="L135" s="51"/>
      <c r="M135" s="50"/>
    </row>
    <row r="136" spans="1:13" s="7" customFormat="1" x14ac:dyDescent="0.3">
      <c r="A136" s="45"/>
      <c r="B136" s="49"/>
      <c r="C136" s="51"/>
      <c r="D136" s="51"/>
      <c r="E136" s="51"/>
      <c r="F136" s="51"/>
      <c r="G136" s="51"/>
      <c r="H136" s="51"/>
      <c r="I136" s="51"/>
      <c r="J136" s="51"/>
      <c r="K136" s="51"/>
      <c r="L136" s="51"/>
      <c r="M136" s="50"/>
    </row>
    <row r="137" spans="1:13" s="7" customFormat="1" x14ac:dyDescent="0.3">
      <c r="A137" s="45"/>
      <c r="B137" s="49"/>
      <c r="C137" s="51"/>
      <c r="D137" s="51"/>
      <c r="E137" s="51"/>
      <c r="F137" s="51"/>
      <c r="G137" s="51"/>
      <c r="H137" s="51"/>
      <c r="I137" s="51"/>
      <c r="J137" s="51"/>
      <c r="K137" s="51"/>
      <c r="L137" s="51"/>
      <c r="M137" s="50"/>
    </row>
    <row r="138" spans="1:13" s="7" customFormat="1" x14ac:dyDescent="0.3">
      <c r="A138" s="45"/>
      <c r="B138" s="49"/>
      <c r="C138" s="51"/>
      <c r="D138" s="51"/>
      <c r="E138" s="51"/>
      <c r="F138" s="51"/>
      <c r="G138" s="51"/>
      <c r="H138" s="51"/>
      <c r="I138" s="51"/>
      <c r="J138" s="51"/>
      <c r="K138" s="51"/>
      <c r="L138" s="51"/>
      <c r="M138" s="50"/>
    </row>
    <row r="139" spans="1:13" s="7" customFormat="1" x14ac:dyDescent="0.3">
      <c r="A139" s="45"/>
      <c r="B139" s="49"/>
      <c r="C139" s="51"/>
      <c r="D139" s="51"/>
      <c r="E139" s="51"/>
      <c r="F139" s="51"/>
      <c r="G139" s="51"/>
      <c r="H139" s="51"/>
      <c r="I139" s="51"/>
      <c r="J139" s="51"/>
      <c r="K139" s="51"/>
      <c r="L139" s="51"/>
      <c r="M139" s="50"/>
    </row>
    <row r="140" spans="1:13" s="7" customFormat="1" x14ac:dyDescent="0.3">
      <c r="A140" s="45"/>
      <c r="B140" s="49"/>
      <c r="C140" s="51"/>
      <c r="D140" s="51"/>
      <c r="E140" s="51"/>
      <c r="F140" s="51"/>
      <c r="G140" s="51"/>
      <c r="H140" s="51"/>
      <c r="I140" s="51"/>
      <c r="J140" s="51"/>
      <c r="K140" s="51"/>
      <c r="L140" s="51"/>
      <c r="M140" s="50"/>
    </row>
    <row r="141" spans="1:13" s="7" customFormat="1" x14ac:dyDescent="0.3">
      <c r="A141" s="45"/>
      <c r="B141" s="49"/>
      <c r="C141" s="51"/>
      <c r="D141" s="51"/>
      <c r="E141" s="51"/>
      <c r="F141" s="51"/>
      <c r="G141" s="51"/>
      <c r="H141" s="51"/>
      <c r="I141" s="51"/>
      <c r="J141" s="51"/>
      <c r="K141" s="51"/>
      <c r="L141" s="51"/>
      <c r="M141" s="50"/>
    </row>
    <row r="142" spans="1:13" s="7" customFormat="1" x14ac:dyDescent="0.3">
      <c r="A142" s="45"/>
      <c r="B142" s="49"/>
      <c r="C142" s="51"/>
      <c r="D142" s="51"/>
      <c r="E142" s="51"/>
      <c r="F142" s="51"/>
      <c r="G142" s="51"/>
      <c r="H142" s="51"/>
      <c r="I142" s="51"/>
      <c r="J142" s="51"/>
      <c r="K142" s="51"/>
      <c r="L142" s="51"/>
      <c r="M142" s="50"/>
    </row>
    <row r="143" spans="1:13" s="7" customFormat="1" x14ac:dyDescent="0.3">
      <c r="A143" s="45"/>
      <c r="B143" s="49"/>
      <c r="C143" s="51"/>
      <c r="D143" s="51"/>
      <c r="E143" s="51"/>
      <c r="F143" s="51"/>
      <c r="G143" s="51"/>
      <c r="H143" s="51"/>
      <c r="I143" s="51"/>
      <c r="J143" s="51"/>
      <c r="K143" s="51"/>
      <c r="L143" s="51"/>
      <c r="M143" s="50"/>
    </row>
    <row r="144" spans="1:13" s="7" customFormat="1" x14ac:dyDescent="0.3">
      <c r="A144" s="45"/>
      <c r="B144" s="49"/>
      <c r="C144" s="51"/>
      <c r="D144" s="51"/>
      <c r="E144" s="51"/>
      <c r="F144" s="51"/>
      <c r="G144" s="51"/>
      <c r="H144" s="51"/>
      <c r="I144" s="51"/>
      <c r="J144" s="51"/>
      <c r="K144" s="51"/>
      <c r="L144" s="51"/>
      <c r="M144" s="50"/>
    </row>
    <row r="145" spans="1:13" s="7" customFormat="1" x14ac:dyDescent="0.3">
      <c r="A145" s="45"/>
      <c r="B145" s="49"/>
      <c r="C145" s="51"/>
      <c r="D145" s="51"/>
      <c r="E145" s="51"/>
      <c r="F145" s="51"/>
      <c r="G145" s="51"/>
      <c r="H145" s="51"/>
      <c r="I145" s="51"/>
      <c r="J145" s="51"/>
      <c r="K145" s="51"/>
      <c r="L145" s="51"/>
      <c r="M145" s="50"/>
    </row>
    <row r="146" spans="1:13" s="7" customFormat="1" x14ac:dyDescent="0.3">
      <c r="A146" s="45"/>
      <c r="B146" s="49"/>
      <c r="C146" s="51"/>
      <c r="D146" s="51"/>
      <c r="E146" s="51"/>
      <c r="F146" s="51"/>
      <c r="G146" s="51"/>
      <c r="H146" s="51"/>
      <c r="I146" s="51"/>
      <c r="J146" s="51"/>
      <c r="K146" s="51"/>
      <c r="L146" s="51"/>
      <c r="M146" s="50"/>
    </row>
    <row r="147" spans="1:13" s="7" customFormat="1" x14ac:dyDescent="0.3">
      <c r="A147" s="45"/>
      <c r="B147" s="49"/>
      <c r="C147" s="51"/>
      <c r="D147" s="51"/>
      <c r="E147" s="51"/>
      <c r="F147" s="51"/>
      <c r="G147" s="51"/>
      <c r="H147" s="51"/>
      <c r="I147" s="51"/>
      <c r="J147" s="51"/>
      <c r="K147" s="51"/>
      <c r="L147" s="51"/>
      <c r="M147" s="50"/>
    </row>
    <row r="148" spans="1:13" s="7" customFormat="1" x14ac:dyDescent="0.3">
      <c r="A148" s="45"/>
      <c r="B148" s="49"/>
      <c r="C148" s="51"/>
      <c r="D148" s="51"/>
      <c r="E148" s="51"/>
      <c r="F148" s="51"/>
      <c r="G148" s="51"/>
      <c r="H148" s="51"/>
      <c r="I148" s="51"/>
      <c r="J148" s="51"/>
      <c r="K148" s="51"/>
      <c r="L148" s="51"/>
      <c r="M148" s="50"/>
    </row>
    <row r="149" spans="1:13" s="7" customFormat="1" x14ac:dyDescent="0.3">
      <c r="A149" s="45"/>
      <c r="B149" s="49"/>
      <c r="C149" s="51"/>
      <c r="D149" s="51"/>
      <c r="E149" s="51"/>
      <c r="F149" s="51"/>
      <c r="G149" s="51"/>
      <c r="H149" s="51"/>
      <c r="I149" s="51"/>
      <c r="J149" s="51"/>
      <c r="K149" s="51"/>
      <c r="L149" s="51"/>
      <c r="M149" s="50"/>
    </row>
    <row r="150" spans="1:13" s="7" customFormat="1" x14ac:dyDescent="0.3">
      <c r="A150" s="45"/>
      <c r="B150" s="49"/>
      <c r="C150" s="51"/>
      <c r="D150" s="51"/>
      <c r="E150" s="51"/>
      <c r="F150" s="51"/>
      <c r="G150" s="51"/>
      <c r="H150" s="51"/>
      <c r="I150" s="51"/>
      <c r="J150" s="51"/>
      <c r="K150" s="51"/>
      <c r="L150" s="51"/>
      <c r="M150" s="50"/>
    </row>
    <row r="151" spans="1:13" s="7" customFormat="1" x14ac:dyDescent="0.3">
      <c r="A151" s="45"/>
      <c r="B151" s="49"/>
      <c r="C151" s="51"/>
      <c r="D151" s="51"/>
      <c r="E151" s="51"/>
      <c r="F151" s="51"/>
      <c r="G151" s="51"/>
      <c r="H151" s="51"/>
      <c r="I151" s="51"/>
      <c r="J151" s="51"/>
      <c r="K151" s="51"/>
      <c r="L151" s="51"/>
      <c r="M151" s="50"/>
    </row>
    <row r="152" spans="1:13" s="7" customFormat="1" x14ac:dyDescent="0.3">
      <c r="A152" s="45"/>
      <c r="B152" s="49"/>
      <c r="C152" s="51"/>
      <c r="D152" s="51"/>
      <c r="E152" s="51"/>
      <c r="F152" s="51"/>
      <c r="G152" s="51"/>
      <c r="H152" s="51"/>
      <c r="I152" s="51"/>
      <c r="J152" s="51"/>
      <c r="K152" s="51"/>
      <c r="L152" s="51"/>
      <c r="M152" s="50"/>
    </row>
    <row r="153" spans="1:13" s="7" customFormat="1" x14ac:dyDescent="0.3">
      <c r="A153" s="45"/>
      <c r="B153" s="49"/>
      <c r="C153" s="51"/>
      <c r="D153" s="51"/>
      <c r="E153" s="51"/>
      <c r="F153" s="51"/>
      <c r="G153" s="51"/>
      <c r="H153" s="51"/>
      <c r="I153" s="51"/>
      <c r="J153" s="51"/>
      <c r="K153" s="51"/>
      <c r="L153" s="51"/>
      <c r="M153" s="50"/>
    </row>
    <row r="154" spans="1:13" s="7" customFormat="1" ht="15" thickBot="1" x14ac:dyDescent="0.35">
      <c r="A154" s="45"/>
      <c r="B154" s="56"/>
      <c r="C154" s="57"/>
      <c r="D154" s="57"/>
      <c r="E154" s="57"/>
      <c r="F154" s="57"/>
      <c r="G154" s="57"/>
      <c r="H154" s="57"/>
      <c r="I154" s="57"/>
      <c r="J154" s="57"/>
      <c r="K154" s="57"/>
      <c r="L154" s="57"/>
      <c r="M154" s="58"/>
    </row>
    <row r="155" spans="1:13" s="7" customFormat="1" x14ac:dyDescent="0.3">
      <c r="A155" s="45"/>
      <c r="B155" s="45"/>
      <c r="C155" s="45"/>
      <c r="D155" s="45"/>
      <c r="E155" s="45"/>
      <c r="F155" s="45"/>
      <c r="G155" s="45"/>
      <c r="H155" s="45"/>
      <c r="I155" s="45"/>
      <c r="J155" s="45"/>
      <c r="K155" s="45"/>
      <c r="L155" s="45"/>
      <c r="M155" s="45"/>
    </row>
    <row r="156" spans="1:13" s="7" customFormat="1" x14ac:dyDescent="0.3">
      <c r="A156" s="45"/>
      <c r="B156" s="45"/>
      <c r="C156" s="45"/>
      <c r="D156" s="45"/>
      <c r="E156" s="45"/>
      <c r="F156" s="45"/>
      <c r="G156" s="45"/>
      <c r="H156" s="45"/>
      <c r="I156" s="45"/>
      <c r="J156" s="45"/>
      <c r="K156" s="45"/>
      <c r="L156" s="45"/>
      <c r="M156" s="45"/>
    </row>
    <row r="157" spans="1:13" s="7" customFormat="1" x14ac:dyDescent="0.3">
      <c r="A157" s="45"/>
      <c r="B157" s="45"/>
      <c r="C157" s="45"/>
      <c r="D157" s="45"/>
      <c r="E157" s="45"/>
      <c r="F157" s="45"/>
      <c r="G157" s="45"/>
      <c r="H157" s="45"/>
      <c r="I157" s="45"/>
      <c r="J157" s="45"/>
      <c r="K157" s="45"/>
      <c r="L157" s="45"/>
      <c r="M157" s="45"/>
    </row>
    <row r="158" spans="1:13" s="7" customFormat="1" x14ac:dyDescent="0.3">
      <c r="A158" s="45"/>
      <c r="B158" s="45"/>
      <c r="C158" s="45"/>
      <c r="D158" s="45"/>
      <c r="E158" s="45"/>
      <c r="F158" s="45"/>
      <c r="G158" s="45"/>
      <c r="H158" s="45"/>
      <c r="I158" s="45"/>
      <c r="J158" s="45"/>
      <c r="K158" s="45"/>
      <c r="L158" s="45"/>
      <c r="M158" s="45"/>
    </row>
    <row r="159" spans="1:13" s="7" customFormat="1" x14ac:dyDescent="0.3">
      <c r="A159" s="45"/>
      <c r="B159" s="45"/>
      <c r="C159" s="45"/>
      <c r="D159" s="45"/>
      <c r="E159" s="45"/>
      <c r="F159" s="45"/>
      <c r="G159" s="45"/>
      <c r="H159" s="45"/>
      <c r="I159" s="45"/>
      <c r="J159" s="45"/>
      <c r="K159" s="45"/>
      <c r="L159" s="45"/>
      <c r="M159" s="45"/>
    </row>
    <row r="160" spans="1:13" s="7" customFormat="1" x14ac:dyDescent="0.3">
      <c r="A160" s="45"/>
      <c r="B160" s="45"/>
      <c r="C160" s="45"/>
      <c r="D160" s="45"/>
      <c r="E160" s="45"/>
      <c r="F160" s="45"/>
      <c r="G160" s="45"/>
      <c r="H160" s="45"/>
      <c r="I160" s="45"/>
      <c r="J160" s="45"/>
      <c r="K160" s="45"/>
      <c r="L160" s="45"/>
      <c r="M160" s="45"/>
    </row>
    <row r="161" spans="1:13" s="7" customFormat="1" x14ac:dyDescent="0.3">
      <c r="A161" s="45"/>
      <c r="B161" s="45"/>
      <c r="C161" s="45"/>
      <c r="D161" s="45"/>
      <c r="E161" s="45"/>
      <c r="F161" s="45"/>
      <c r="G161" s="45"/>
      <c r="H161" s="45"/>
      <c r="I161" s="45"/>
      <c r="J161" s="45"/>
      <c r="K161" s="45"/>
      <c r="L161" s="45"/>
      <c r="M161" s="45"/>
    </row>
    <row r="162" spans="1:13" s="7" customFormat="1" x14ac:dyDescent="0.3">
      <c r="A162" s="45"/>
      <c r="B162" s="45"/>
      <c r="C162" s="45"/>
      <c r="D162" s="45"/>
      <c r="E162" s="45"/>
      <c r="F162" s="45"/>
      <c r="G162" s="45"/>
      <c r="H162" s="45"/>
      <c r="I162" s="45"/>
      <c r="J162" s="45"/>
      <c r="K162" s="45"/>
      <c r="L162" s="45"/>
      <c r="M162" s="45"/>
    </row>
    <row r="163" spans="1:13" s="7" customFormat="1" x14ac:dyDescent="0.3">
      <c r="A163" s="45"/>
      <c r="B163" s="45"/>
      <c r="C163" s="45"/>
      <c r="D163" s="45"/>
      <c r="E163" s="45"/>
      <c r="F163" s="45"/>
      <c r="G163" s="45"/>
      <c r="H163" s="45"/>
      <c r="I163" s="45"/>
      <c r="J163" s="45"/>
      <c r="K163" s="45"/>
      <c r="L163" s="45"/>
      <c r="M163" s="45"/>
    </row>
    <row r="164" spans="1:13" s="7" customFormat="1" x14ac:dyDescent="0.3">
      <c r="A164" s="45"/>
      <c r="B164" s="45"/>
      <c r="C164" s="45"/>
      <c r="D164" s="45"/>
      <c r="E164" s="45"/>
      <c r="F164" s="45"/>
      <c r="G164" s="45"/>
      <c r="H164" s="45"/>
      <c r="I164" s="45"/>
      <c r="J164" s="45"/>
      <c r="K164" s="45"/>
      <c r="L164" s="45"/>
      <c r="M164" s="45"/>
    </row>
    <row r="165" spans="1:13" s="7" customFormat="1" x14ac:dyDescent="0.3">
      <c r="A165" s="45"/>
      <c r="B165" s="45"/>
      <c r="C165" s="45"/>
      <c r="D165" s="45"/>
      <c r="E165" s="45"/>
      <c r="F165" s="45"/>
      <c r="G165" s="45"/>
      <c r="H165" s="45"/>
      <c r="I165" s="45"/>
      <c r="J165" s="45"/>
      <c r="K165" s="45"/>
      <c r="L165" s="45"/>
      <c r="M165" s="45"/>
    </row>
    <row r="166" spans="1:13" s="7" customFormat="1" x14ac:dyDescent="0.3">
      <c r="A166" s="45"/>
      <c r="B166" s="45"/>
      <c r="C166" s="45"/>
      <c r="D166" s="45"/>
      <c r="E166" s="45"/>
      <c r="F166" s="45"/>
      <c r="G166" s="45"/>
      <c r="H166" s="45"/>
      <c r="I166" s="45"/>
      <c r="J166" s="45"/>
      <c r="K166" s="45"/>
      <c r="L166" s="45"/>
      <c r="M166" s="45"/>
    </row>
    <row r="167" spans="1:13" s="7" customFormat="1" x14ac:dyDescent="0.3">
      <c r="A167" s="45"/>
      <c r="B167" s="45"/>
      <c r="C167" s="45"/>
      <c r="D167" s="45"/>
      <c r="E167" s="45"/>
      <c r="F167" s="45"/>
      <c r="G167" s="45"/>
      <c r="H167" s="45"/>
      <c r="I167" s="45"/>
      <c r="J167" s="45"/>
      <c r="K167" s="45"/>
      <c r="L167" s="45"/>
      <c r="M167" s="45"/>
    </row>
    <row r="168" spans="1:13" s="7" customFormat="1" x14ac:dyDescent="0.3">
      <c r="A168" s="45"/>
      <c r="B168" s="45"/>
      <c r="C168" s="45"/>
      <c r="D168" s="45"/>
      <c r="E168" s="45"/>
      <c r="F168" s="45"/>
      <c r="G168" s="45"/>
      <c r="H168" s="45"/>
      <c r="I168" s="45"/>
      <c r="J168" s="45"/>
      <c r="K168" s="45"/>
      <c r="L168" s="45"/>
      <c r="M168" s="45"/>
    </row>
    <row r="169" spans="1:13" s="7" customFormat="1" x14ac:dyDescent="0.3">
      <c r="A169" s="45"/>
      <c r="B169" s="45"/>
      <c r="C169" s="45"/>
      <c r="D169" s="45"/>
      <c r="E169" s="45"/>
      <c r="F169" s="45"/>
      <c r="G169" s="45"/>
      <c r="H169" s="45"/>
      <c r="I169" s="45"/>
      <c r="J169" s="45"/>
      <c r="K169" s="45"/>
      <c r="L169" s="45"/>
      <c r="M169" s="45"/>
    </row>
    <row r="170" spans="1:13" s="7" customFormat="1" x14ac:dyDescent="0.3">
      <c r="A170" s="45"/>
      <c r="B170" s="45"/>
      <c r="C170" s="45"/>
      <c r="D170" s="45"/>
      <c r="E170" s="45"/>
      <c r="F170" s="45"/>
      <c r="G170" s="45"/>
      <c r="H170" s="45"/>
      <c r="I170" s="45"/>
      <c r="J170" s="45"/>
      <c r="K170" s="45"/>
      <c r="L170" s="45"/>
      <c r="M170" s="45"/>
    </row>
    <row r="171" spans="1:13" s="7" customFormat="1" x14ac:dyDescent="0.3">
      <c r="A171" s="45"/>
      <c r="B171" s="45"/>
      <c r="C171" s="45"/>
      <c r="D171" s="45"/>
      <c r="E171" s="45"/>
      <c r="F171" s="45"/>
      <c r="G171" s="45"/>
      <c r="H171" s="45"/>
      <c r="I171" s="45"/>
      <c r="J171" s="45"/>
      <c r="K171" s="45"/>
      <c r="L171" s="45"/>
      <c r="M171" s="45"/>
    </row>
    <row r="172" spans="1:13" s="7" customFormat="1" x14ac:dyDescent="0.3">
      <c r="A172" s="45"/>
      <c r="B172" s="45"/>
      <c r="C172" s="45"/>
      <c r="D172" s="45"/>
      <c r="E172" s="45"/>
      <c r="F172" s="45"/>
      <c r="G172" s="45"/>
      <c r="H172" s="45"/>
      <c r="I172" s="45"/>
      <c r="J172" s="45"/>
      <c r="K172" s="45"/>
      <c r="L172" s="45"/>
      <c r="M172" s="45"/>
    </row>
    <row r="173" spans="1:13" s="7" customFormat="1" x14ac:dyDescent="0.3">
      <c r="A173" s="45"/>
      <c r="B173" s="45"/>
      <c r="C173" s="45"/>
      <c r="D173" s="45"/>
      <c r="E173" s="45"/>
      <c r="F173" s="45"/>
      <c r="G173" s="45"/>
      <c r="H173" s="45"/>
      <c r="I173" s="45"/>
      <c r="J173" s="45"/>
      <c r="K173" s="45"/>
      <c r="L173" s="45"/>
      <c r="M173" s="45"/>
    </row>
    <row r="174" spans="1:13" s="7" customFormat="1" x14ac:dyDescent="0.3">
      <c r="A174" s="45"/>
      <c r="B174" s="45"/>
      <c r="C174" s="45"/>
      <c r="D174" s="45"/>
      <c r="E174" s="45"/>
      <c r="F174" s="45"/>
      <c r="G174" s="45"/>
      <c r="H174" s="45"/>
      <c r="I174" s="45"/>
      <c r="J174" s="45"/>
      <c r="K174" s="45"/>
      <c r="L174" s="45"/>
      <c r="M174" s="45"/>
    </row>
    <row r="175" spans="1:13" s="7" customFormat="1" x14ac:dyDescent="0.3">
      <c r="A175" s="45"/>
      <c r="B175" s="45"/>
      <c r="C175" s="45"/>
      <c r="D175" s="45"/>
      <c r="E175" s="45"/>
      <c r="F175" s="45"/>
      <c r="G175" s="45"/>
      <c r="H175" s="45"/>
      <c r="I175" s="45"/>
      <c r="J175" s="45"/>
      <c r="K175" s="45"/>
      <c r="L175" s="45"/>
      <c r="M175" s="45"/>
    </row>
    <row r="176" spans="1:13" s="7" customFormat="1" x14ac:dyDescent="0.3">
      <c r="A176" s="45"/>
      <c r="B176" s="45"/>
      <c r="C176" s="45"/>
      <c r="D176" s="45"/>
      <c r="E176" s="45"/>
      <c r="F176" s="45"/>
      <c r="G176" s="45"/>
      <c r="H176" s="45"/>
      <c r="I176" s="45"/>
      <c r="J176" s="45"/>
      <c r="K176" s="45"/>
      <c r="L176" s="45"/>
      <c r="M176" s="45"/>
    </row>
    <row r="177" spans="1:13" s="7" customFormat="1" x14ac:dyDescent="0.3">
      <c r="A177" s="45"/>
      <c r="B177" s="45"/>
      <c r="C177" s="45"/>
      <c r="D177" s="45"/>
      <c r="E177" s="45"/>
      <c r="F177" s="45"/>
      <c r="G177" s="45"/>
      <c r="H177" s="45"/>
      <c r="I177" s="45"/>
      <c r="J177" s="45"/>
      <c r="K177" s="45"/>
      <c r="L177" s="45"/>
      <c r="M177" s="45"/>
    </row>
    <row r="178" spans="1:13" s="7" customFormat="1" x14ac:dyDescent="0.3">
      <c r="A178" s="45"/>
      <c r="B178" s="45"/>
      <c r="C178" s="45"/>
      <c r="D178" s="45"/>
      <c r="E178" s="45"/>
      <c r="F178" s="45"/>
      <c r="G178" s="45"/>
      <c r="H178" s="45"/>
      <c r="I178" s="45"/>
      <c r="J178" s="45"/>
      <c r="K178" s="45"/>
      <c r="L178" s="45"/>
      <c r="M178" s="45"/>
    </row>
    <row r="179" spans="1:13" s="7" customFormat="1" x14ac:dyDescent="0.3">
      <c r="A179" s="45"/>
      <c r="B179" s="45"/>
      <c r="C179" s="45"/>
      <c r="D179" s="45"/>
      <c r="E179" s="45"/>
      <c r="F179" s="45"/>
      <c r="G179" s="45"/>
      <c r="H179" s="45"/>
      <c r="I179" s="45"/>
      <c r="J179" s="45"/>
      <c r="K179" s="45"/>
      <c r="L179" s="45"/>
      <c r="M179" s="45"/>
    </row>
    <row r="180" spans="1:13" s="7" customFormat="1" x14ac:dyDescent="0.3">
      <c r="A180" s="45"/>
      <c r="B180" s="45"/>
      <c r="C180" s="45"/>
      <c r="D180" s="45"/>
      <c r="E180" s="45"/>
      <c r="F180" s="45"/>
      <c r="G180" s="45"/>
      <c r="H180" s="45"/>
      <c r="I180" s="45"/>
      <c r="J180" s="45"/>
      <c r="K180" s="45"/>
      <c r="L180" s="45"/>
      <c r="M180" s="45"/>
    </row>
    <row r="181" spans="1:13" s="7" customFormat="1" x14ac:dyDescent="0.3">
      <c r="A181" s="45"/>
      <c r="B181" s="45"/>
      <c r="C181" s="45"/>
      <c r="D181" s="45"/>
      <c r="E181" s="45"/>
      <c r="F181" s="45"/>
      <c r="G181" s="45"/>
      <c r="H181" s="45"/>
      <c r="I181" s="45"/>
      <c r="J181" s="45"/>
      <c r="K181" s="45"/>
      <c r="L181" s="45"/>
      <c r="M181" s="45"/>
    </row>
    <row r="182" spans="1:13" s="7" customFormat="1" x14ac:dyDescent="0.3">
      <c r="A182" s="45"/>
      <c r="B182" s="45"/>
      <c r="C182" s="45"/>
      <c r="D182" s="45"/>
      <c r="E182" s="45"/>
      <c r="F182" s="45"/>
      <c r="G182" s="45"/>
      <c r="H182" s="45"/>
      <c r="I182" s="45"/>
      <c r="J182" s="45"/>
      <c r="K182" s="45"/>
      <c r="L182" s="45"/>
      <c r="M182" s="45"/>
    </row>
    <row r="183" spans="1:13" s="7" customFormat="1" x14ac:dyDescent="0.3">
      <c r="A183" s="45"/>
      <c r="B183" s="45"/>
      <c r="C183" s="45"/>
      <c r="D183" s="45"/>
      <c r="E183" s="45"/>
      <c r="F183" s="45"/>
      <c r="G183" s="45"/>
      <c r="H183" s="45"/>
      <c r="I183" s="45"/>
      <c r="J183" s="45"/>
      <c r="K183" s="45"/>
      <c r="L183" s="45"/>
      <c r="M183" s="45"/>
    </row>
    <row r="184" spans="1:13" s="7" customFormat="1" x14ac:dyDescent="0.3">
      <c r="A184" s="45"/>
      <c r="B184" s="45"/>
      <c r="C184" s="45"/>
      <c r="D184" s="45"/>
      <c r="E184" s="45"/>
      <c r="F184" s="45"/>
      <c r="G184" s="45"/>
      <c r="H184" s="45"/>
      <c r="I184" s="45"/>
      <c r="J184" s="45"/>
      <c r="K184" s="45"/>
      <c r="L184" s="45"/>
      <c r="M184" s="45"/>
    </row>
    <row r="185" spans="1:13" s="7" customFormat="1" x14ac:dyDescent="0.3">
      <c r="A185" s="45"/>
      <c r="B185" s="45"/>
      <c r="C185" s="45"/>
      <c r="D185" s="45"/>
      <c r="E185" s="45"/>
      <c r="F185" s="45"/>
      <c r="G185" s="45"/>
      <c r="H185" s="45"/>
      <c r="I185" s="45"/>
      <c r="J185" s="45"/>
      <c r="K185" s="45"/>
      <c r="L185" s="45"/>
      <c r="M185" s="45"/>
    </row>
    <row r="186" spans="1:13" s="7" customFormat="1" x14ac:dyDescent="0.3">
      <c r="A186" s="45"/>
      <c r="B186" s="45"/>
      <c r="C186" s="45"/>
      <c r="D186" s="45"/>
      <c r="E186" s="45"/>
      <c r="F186" s="45"/>
      <c r="G186" s="45"/>
      <c r="H186" s="45"/>
      <c r="I186" s="45"/>
      <c r="J186" s="45"/>
      <c r="K186" s="45"/>
      <c r="L186" s="45"/>
      <c r="M186" s="45"/>
    </row>
    <row r="187" spans="1:13" s="7" customFormat="1" x14ac:dyDescent="0.3">
      <c r="A187" s="45"/>
      <c r="B187" s="45"/>
      <c r="C187" s="45"/>
      <c r="D187" s="45"/>
      <c r="E187" s="45"/>
      <c r="F187" s="45"/>
      <c r="G187" s="45"/>
      <c r="H187" s="45"/>
      <c r="I187" s="45"/>
      <c r="J187" s="45"/>
      <c r="K187" s="45"/>
      <c r="L187" s="45"/>
      <c r="M187" s="45"/>
    </row>
    <row r="188" spans="1:13" s="7" customFormat="1" x14ac:dyDescent="0.3">
      <c r="A188" s="45"/>
      <c r="B188" s="45"/>
      <c r="C188" s="45"/>
      <c r="D188" s="45"/>
      <c r="E188" s="45"/>
      <c r="F188" s="45"/>
      <c r="G188" s="45"/>
      <c r="H188" s="45"/>
      <c r="I188" s="45"/>
      <c r="J188" s="45"/>
      <c r="K188" s="45"/>
      <c r="L188" s="45"/>
      <c r="M188" s="45"/>
    </row>
    <row r="189" spans="1:13" s="7" customFormat="1" x14ac:dyDescent="0.3">
      <c r="A189" s="45"/>
      <c r="B189" s="45"/>
      <c r="C189" s="45"/>
      <c r="D189" s="45"/>
      <c r="E189" s="45"/>
      <c r="F189" s="45"/>
      <c r="G189" s="45"/>
      <c r="H189" s="45"/>
      <c r="I189" s="45"/>
      <c r="J189" s="45"/>
      <c r="K189" s="45"/>
      <c r="L189" s="45"/>
      <c r="M189" s="45"/>
    </row>
    <row r="190" spans="1:13" s="7" customFormat="1" x14ac:dyDescent="0.3">
      <c r="A190" s="45"/>
      <c r="B190" s="45"/>
      <c r="C190" s="45"/>
      <c r="D190" s="45"/>
      <c r="E190" s="45"/>
      <c r="F190" s="45"/>
      <c r="G190" s="45"/>
      <c r="H190" s="45"/>
      <c r="I190" s="45"/>
      <c r="J190" s="45"/>
      <c r="K190" s="45"/>
      <c r="L190" s="45"/>
      <c r="M190" s="45"/>
    </row>
    <row r="191" spans="1:13" s="7" customFormat="1" x14ac:dyDescent="0.3">
      <c r="A191" s="45"/>
      <c r="B191" s="45"/>
      <c r="C191" s="45"/>
      <c r="D191" s="45"/>
      <c r="E191" s="45"/>
      <c r="F191" s="45"/>
      <c r="G191" s="45"/>
      <c r="H191" s="45"/>
      <c r="I191" s="45"/>
      <c r="J191" s="45"/>
      <c r="K191" s="45"/>
      <c r="L191" s="45"/>
      <c r="M191" s="45"/>
    </row>
    <row r="192" spans="1:13" s="7" customFormat="1" x14ac:dyDescent="0.3">
      <c r="A192" s="45"/>
      <c r="B192" s="45"/>
      <c r="C192" s="45"/>
      <c r="D192" s="45"/>
      <c r="E192" s="45"/>
      <c r="F192" s="45"/>
      <c r="G192" s="45"/>
      <c r="H192" s="45"/>
      <c r="I192" s="45"/>
      <c r="J192" s="45"/>
      <c r="K192" s="45"/>
      <c r="L192" s="45"/>
      <c r="M192" s="45"/>
    </row>
    <row r="193" spans="1:13" s="7" customFormat="1" x14ac:dyDescent="0.3">
      <c r="A193" s="45"/>
      <c r="B193" s="45"/>
      <c r="C193" s="45"/>
      <c r="D193" s="45"/>
      <c r="E193" s="45"/>
      <c r="F193" s="45"/>
      <c r="G193" s="45"/>
      <c r="H193" s="45"/>
      <c r="I193" s="45"/>
      <c r="J193" s="45"/>
      <c r="K193" s="45"/>
      <c r="L193" s="45"/>
      <c r="M193" s="45"/>
    </row>
    <row r="194" spans="1:13" s="7" customFormat="1" x14ac:dyDescent="0.3">
      <c r="A194" s="45"/>
      <c r="B194" s="45"/>
      <c r="C194" s="45"/>
      <c r="D194" s="45"/>
      <c r="E194" s="45"/>
      <c r="F194" s="45"/>
      <c r="G194" s="45"/>
      <c r="H194" s="45"/>
      <c r="I194" s="45"/>
      <c r="J194" s="45"/>
      <c r="K194" s="45"/>
      <c r="L194" s="45"/>
      <c r="M194" s="45"/>
    </row>
    <row r="195" spans="1:13" s="7" customFormat="1" x14ac:dyDescent="0.3">
      <c r="A195" s="45"/>
      <c r="B195" s="45"/>
      <c r="C195" s="45"/>
      <c r="D195" s="45"/>
      <c r="E195" s="45"/>
      <c r="F195" s="45"/>
      <c r="G195" s="45"/>
      <c r="H195" s="45"/>
      <c r="I195" s="45"/>
      <c r="J195" s="45"/>
      <c r="K195" s="45"/>
      <c r="L195" s="45"/>
      <c r="M195" s="45"/>
    </row>
    <row r="196" spans="1:13" s="7" customFormat="1" x14ac:dyDescent="0.3">
      <c r="A196" s="45"/>
      <c r="B196" s="45"/>
      <c r="C196" s="45"/>
      <c r="D196" s="45"/>
      <c r="E196" s="45"/>
      <c r="F196" s="45"/>
      <c r="G196" s="45"/>
      <c r="H196" s="45"/>
      <c r="I196" s="45"/>
      <c r="J196" s="45"/>
      <c r="K196" s="45"/>
      <c r="L196" s="45"/>
      <c r="M196" s="45"/>
    </row>
    <row r="197" spans="1:13" s="7" customFormat="1" x14ac:dyDescent="0.3">
      <c r="A197" s="45"/>
      <c r="B197" s="45"/>
      <c r="C197" s="45"/>
      <c r="D197" s="45"/>
      <c r="E197" s="45"/>
      <c r="F197" s="45"/>
      <c r="G197" s="45"/>
      <c r="H197" s="45"/>
      <c r="I197" s="45"/>
      <c r="J197" s="45"/>
      <c r="K197" s="45"/>
      <c r="L197" s="45"/>
      <c r="M197" s="45"/>
    </row>
    <row r="198" spans="1:13" s="7" customFormat="1" x14ac:dyDescent="0.3">
      <c r="A198" s="45"/>
      <c r="B198" s="45"/>
      <c r="C198" s="45"/>
      <c r="D198" s="45"/>
      <c r="E198" s="45"/>
      <c r="F198" s="45"/>
      <c r="G198" s="45"/>
      <c r="H198" s="45"/>
      <c r="I198" s="45"/>
      <c r="J198" s="45"/>
      <c r="K198" s="45"/>
      <c r="L198" s="45"/>
      <c r="M198" s="45"/>
    </row>
    <row r="199" spans="1:13" s="7" customFormat="1" x14ac:dyDescent="0.3">
      <c r="A199" s="45"/>
      <c r="B199" s="45"/>
      <c r="C199" s="45"/>
      <c r="D199" s="45"/>
      <c r="E199" s="45"/>
      <c r="F199" s="45"/>
      <c r="G199" s="45"/>
      <c r="H199" s="45"/>
      <c r="I199" s="45"/>
      <c r="J199" s="45"/>
      <c r="K199" s="45"/>
      <c r="L199" s="45"/>
      <c r="M199" s="45"/>
    </row>
    <row r="200" spans="1:13" s="7" customFormat="1" x14ac:dyDescent="0.3">
      <c r="A200" s="45"/>
      <c r="B200" s="45"/>
      <c r="C200" s="45"/>
      <c r="D200" s="45"/>
      <c r="E200" s="45"/>
      <c r="F200" s="45"/>
      <c r="G200" s="45"/>
      <c r="H200" s="45"/>
      <c r="I200" s="45"/>
      <c r="J200" s="45"/>
      <c r="K200" s="45"/>
      <c r="L200" s="45"/>
      <c r="M200" s="45"/>
    </row>
    <row r="201" spans="1:13" s="7" customFormat="1" x14ac:dyDescent="0.3">
      <c r="A201" s="45"/>
      <c r="B201" s="45"/>
      <c r="C201" s="45"/>
      <c r="D201" s="45"/>
      <c r="E201" s="45"/>
      <c r="F201" s="45"/>
      <c r="G201" s="45"/>
      <c r="H201" s="45"/>
      <c r="I201" s="45"/>
      <c r="J201" s="45"/>
      <c r="K201" s="45"/>
      <c r="L201" s="45"/>
      <c r="M201" s="45"/>
    </row>
    <row r="202" spans="1:13" s="7" customFormat="1" x14ac:dyDescent="0.3">
      <c r="A202" s="45"/>
      <c r="B202" s="45"/>
      <c r="C202" s="45"/>
      <c r="D202" s="45"/>
      <c r="E202" s="45"/>
      <c r="F202" s="45"/>
      <c r="G202" s="45"/>
      <c r="H202" s="45"/>
      <c r="I202" s="45"/>
      <c r="J202" s="45"/>
      <c r="K202" s="45"/>
      <c r="L202" s="45"/>
      <c r="M202" s="45"/>
    </row>
    <row r="203" spans="1:13" s="7" customFormat="1" x14ac:dyDescent="0.3">
      <c r="A203" s="45"/>
      <c r="B203" s="45"/>
      <c r="C203" s="45"/>
      <c r="D203" s="45"/>
      <c r="E203" s="45"/>
      <c r="F203" s="45"/>
      <c r="G203" s="45"/>
      <c r="H203" s="45"/>
      <c r="I203" s="45"/>
      <c r="J203" s="45"/>
      <c r="K203" s="45"/>
      <c r="L203" s="45"/>
      <c r="M203" s="45"/>
    </row>
    <row r="204" spans="1:13" s="7" customFormat="1" x14ac:dyDescent="0.3">
      <c r="A204" s="45"/>
      <c r="B204" s="45"/>
      <c r="C204" s="45"/>
      <c r="D204" s="45"/>
      <c r="E204" s="45"/>
      <c r="F204" s="45"/>
      <c r="G204" s="45"/>
      <c r="H204" s="45"/>
      <c r="I204" s="45"/>
      <c r="J204" s="45"/>
      <c r="K204" s="45"/>
      <c r="L204" s="45"/>
      <c r="M204" s="45"/>
    </row>
    <row r="205" spans="1:13" s="7" customFormat="1" x14ac:dyDescent="0.3">
      <c r="A205" s="45"/>
      <c r="B205" s="45"/>
      <c r="C205" s="45"/>
      <c r="D205" s="45"/>
      <c r="E205" s="45"/>
      <c r="F205" s="45"/>
      <c r="G205" s="45"/>
      <c r="H205" s="45"/>
      <c r="I205" s="45"/>
      <c r="J205" s="45"/>
      <c r="K205" s="45"/>
      <c r="L205" s="45"/>
      <c r="M205" s="45"/>
    </row>
    <row r="206" spans="1:13" s="7" customFormat="1" x14ac:dyDescent="0.3">
      <c r="A206" s="45"/>
      <c r="B206" s="45"/>
      <c r="C206" s="45"/>
      <c r="D206" s="45"/>
      <c r="E206" s="45"/>
      <c r="F206" s="45"/>
      <c r="G206" s="45"/>
      <c r="H206" s="45"/>
      <c r="I206" s="45"/>
      <c r="J206" s="45"/>
      <c r="K206" s="45"/>
      <c r="L206" s="45"/>
      <c r="M206" s="45"/>
    </row>
    <row r="207" spans="1:13" s="7" customFormat="1" x14ac:dyDescent="0.3">
      <c r="A207" s="45"/>
      <c r="B207" s="45"/>
      <c r="C207" s="45"/>
      <c r="D207" s="45"/>
      <c r="E207" s="45"/>
      <c r="F207" s="45"/>
      <c r="G207" s="45"/>
      <c r="H207" s="45"/>
      <c r="I207" s="45"/>
      <c r="J207" s="45"/>
      <c r="K207" s="45"/>
      <c r="L207" s="45"/>
      <c r="M207" s="45"/>
    </row>
    <row r="208" spans="1:13" s="7" customFormat="1" x14ac:dyDescent="0.3">
      <c r="A208" s="45"/>
      <c r="B208" s="45"/>
      <c r="C208" s="45"/>
      <c r="D208" s="45"/>
      <c r="E208" s="45"/>
      <c r="F208" s="45"/>
      <c r="G208" s="45"/>
      <c r="H208" s="45"/>
      <c r="I208" s="45"/>
      <c r="J208" s="45"/>
      <c r="K208" s="45"/>
      <c r="L208" s="45"/>
      <c r="M208" s="45"/>
    </row>
    <row r="209" spans="1:13" s="7" customFormat="1" x14ac:dyDescent="0.3">
      <c r="A209" s="45"/>
      <c r="B209" s="45"/>
      <c r="C209" s="45"/>
      <c r="D209" s="45"/>
      <c r="E209" s="45"/>
      <c r="F209" s="45"/>
      <c r="G209" s="45"/>
      <c r="H209" s="45"/>
      <c r="I209" s="45"/>
      <c r="J209" s="45"/>
      <c r="K209" s="45"/>
      <c r="L209" s="45"/>
      <c r="M209" s="45"/>
    </row>
    <row r="210" spans="1:13" s="7" customFormat="1" x14ac:dyDescent="0.3">
      <c r="A210" s="45"/>
      <c r="B210" s="45"/>
      <c r="C210" s="45"/>
      <c r="D210" s="45"/>
      <c r="E210" s="45"/>
      <c r="F210" s="45"/>
      <c r="G210" s="45"/>
      <c r="H210" s="45"/>
      <c r="I210" s="45"/>
      <c r="J210" s="45"/>
      <c r="K210" s="45"/>
      <c r="L210" s="45"/>
      <c r="M210" s="45"/>
    </row>
    <row r="211" spans="1:13" s="7" customFormat="1" x14ac:dyDescent="0.3">
      <c r="A211" s="45"/>
      <c r="B211" s="45"/>
      <c r="C211" s="45"/>
      <c r="D211" s="45"/>
      <c r="E211" s="45"/>
      <c r="F211" s="45"/>
      <c r="G211" s="45"/>
      <c r="H211" s="45"/>
      <c r="I211" s="45"/>
      <c r="J211" s="45"/>
      <c r="K211" s="45"/>
      <c r="L211" s="45"/>
      <c r="M211" s="45"/>
    </row>
    <row r="212" spans="1:13" s="7" customFormat="1" x14ac:dyDescent="0.3">
      <c r="A212" s="45"/>
      <c r="B212" s="45"/>
      <c r="C212" s="45"/>
      <c r="D212" s="45"/>
      <c r="E212" s="45"/>
      <c r="F212" s="45"/>
      <c r="G212" s="45"/>
      <c r="H212" s="45"/>
      <c r="I212" s="45"/>
      <c r="J212" s="45"/>
      <c r="K212" s="45"/>
      <c r="L212" s="45"/>
      <c r="M212" s="45"/>
    </row>
    <row r="213" spans="1:13" s="7" customFormat="1" x14ac:dyDescent="0.3">
      <c r="A213" s="45"/>
      <c r="B213" s="45"/>
      <c r="C213" s="45"/>
      <c r="D213" s="45"/>
      <c r="E213" s="45"/>
      <c r="F213" s="45"/>
      <c r="G213" s="45"/>
      <c r="H213" s="45"/>
      <c r="I213" s="45"/>
      <c r="J213" s="45"/>
      <c r="K213" s="45"/>
      <c r="L213" s="45"/>
      <c r="M213" s="45"/>
    </row>
    <row r="214" spans="1:13" s="7" customFormat="1" x14ac:dyDescent="0.3">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C4" s="13"/>
      <c r="D4" s="13"/>
      <c r="E4" s="17" t="s">
        <v>94</v>
      </c>
      <c r="F4" s="12"/>
    </row>
    <row r="5" spans="2:6" s="7" customFormat="1" x14ac:dyDescent="0.3">
      <c r="B5" s="11"/>
      <c r="C5" s="13"/>
      <c r="D5" s="13"/>
      <c r="E5" s="18" t="s">
        <v>96</v>
      </c>
      <c r="F5" s="12"/>
    </row>
    <row r="6" spans="2:6" s="7" customFormat="1" x14ac:dyDescent="0.3">
      <c r="B6" s="11"/>
      <c r="C6" s="13"/>
      <c r="D6" s="13"/>
      <c r="E6" s="13"/>
      <c r="F6" s="12"/>
    </row>
    <row r="7" spans="2:6" s="7" customFormat="1" x14ac:dyDescent="0.3">
      <c r="B7" s="11"/>
      <c r="C7" s="13"/>
      <c r="D7" s="13"/>
      <c r="E7" s="13"/>
      <c r="F7" s="12"/>
    </row>
    <row r="8" spans="2:6" s="7" customFormat="1" ht="23.4" x14ac:dyDescent="0.3">
      <c r="B8" s="11"/>
      <c r="C8" s="274" t="s">
        <v>95</v>
      </c>
      <c r="D8" s="274"/>
      <c r="E8" s="274"/>
      <c r="F8" s="12"/>
    </row>
    <row r="9" spans="2:6" s="7" customFormat="1" ht="15" thickBot="1" x14ac:dyDescent="0.35">
      <c r="B9" s="11"/>
      <c r="C9" s="13"/>
      <c r="D9" s="13"/>
      <c r="E9" s="13"/>
      <c r="F9" s="12"/>
    </row>
    <row r="10" spans="2:6" s="7" customFormat="1" ht="18" x14ac:dyDescent="0.3">
      <c r="B10" s="11"/>
      <c r="C10" s="19" t="s">
        <v>217</v>
      </c>
      <c r="D10" s="92"/>
      <c r="E10" s="20" t="s">
        <v>71</v>
      </c>
      <c r="F10" s="12"/>
    </row>
    <row r="11" spans="2:6" s="7" customFormat="1" ht="41.25" customHeight="1" x14ac:dyDescent="0.5">
      <c r="B11" s="11"/>
      <c r="C11" s="275">
        <f>AUTODIAGNÓSTICO!E6</f>
        <v>254810000165</v>
      </c>
      <c r="D11" s="276"/>
      <c r="E11" s="21">
        <f>AUTODIAGNÓSTICO!I6</f>
        <v>66.180327868852459</v>
      </c>
      <c r="F11" s="22"/>
    </row>
    <row r="12" spans="2:6" s="7" customFormat="1" ht="45" customHeight="1" thickBot="1" x14ac:dyDescent="0.35">
      <c r="B12" s="11"/>
      <c r="C12" s="277"/>
      <c r="D12" s="278"/>
      <c r="E12" s="23" t="str">
        <f>IF(E11="","",IF(E11&lt;=50,"NIVEL INICIAL",IF(E11&lt;=80,"NIVEL CONSOLIDACIÓN","NIVEL PERFECCIONAMIENTO")))</f>
        <v>NIVEL CONSOLIDACIÓN</v>
      </c>
      <c r="F12" s="12"/>
    </row>
    <row r="13" spans="2:6" s="7" customFormat="1" x14ac:dyDescent="0.3">
      <c r="B13" s="11"/>
      <c r="C13" s="13"/>
      <c r="D13" s="13"/>
      <c r="E13" s="13"/>
      <c r="F13" s="12"/>
    </row>
    <row r="14" spans="2:6" s="7" customFormat="1" x14ac:dyDescent="0.3">
      <c r="B14" s="11"/>
      <c r="C14" s="13"/>
      <c r="D14" s="13"/>
      <c r="E14" s="13"/>
      <c r="F14" s="12"/>
    </row>
    <row r="15" spans="2:6" s="7" customFormat="1" ht="17.399999999999999" x14ac:dyDescent="0.3">
      <c r="B15" s="11"/>
      <c r="C15" s="24" t="s">
        <v>72</v>
      </c>
      <c r="D15" s="24"/>
      <c r="E15" s="13"/>
      <c r="F15" s="12"/>
    </row>
    <row r="16" spans="2:6" s="7" customFormat="1" ht="17.399999999999999" x14ac:dyDescent="0.3">
      <c r="B16" s="11"/>
      <c r="C16" s="24"/>
      <c r="D16" s="24"/>
      <c r="E16" s="13"/>
      <c r="F16" s="12"/>
    </row>
    <row r="17" spans="2:6" s="7" customFormat="1" ht="15.6" x14ac:dyDescent="0.3">
      <c r="B17" s="11"/>
      <c r="C17" s="25" t="s">
        <v>73</v>
      </c>
      <c r="D17" s="94"/>
      <c r="E17" s="13"/>
      <c r="F17" s="12"/>
    </row>
    <row r="18" spans="2:6" s="7" customFormat="1" ht="15.6" x14ac:dyDescent="0.3">
      <c r="B18" s="11"/>
      <c r="C18" s="25" t="s">
        <v>74</v>
      </c>
      <c r="D18" s="93"/>
      <c r="E18" s="13"/>
      <c r="F18" s="12"/>
    </row>
    <row r="19" spans="2:6" s="7" customFormat="1" ht="15.6" x14ac:dyDescent="0.3">
      <c r="B19" s="11"/>
      <c r="C19" s="25" t="s">
        <v>75</v>
      </c>
      <c r="D19" s="95"/>
      <c r="E19" s="13"/>
      <c r="F19" s="12"/>
    </row>
    <row r="20" spans="2:6" s="7" customFormat="1" ht="15" thickBot="1" x14ac:dyDescent="0.35">
      <c r="B20" s="14"/>
      <c r="C20" s="15"/>
      <c r="D20" s="15"/>
      <c r="E20" s="15"/>
      <c r="F20" s="16"/>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75" zoomScale="70" zoomScaleNormal="70" workbookViewId="0">
      <selection activeCell="L76" sqref="L76"/>
    </sheetView>
  </sheetViews>
  <sheetFormatPr baseColWidth="10" defaultRowHeight="14.4" x14ac:dyDescent="0.3"/>
  <cols>
    <col min="1" max="1" width="6.6640625" style="42" customWidth="1"/>
    <col min="2" max="2" width="11.5546875" style="41" customWidth="1"/>
    <col min="3" max="3" width="16.33203125" style="41" customWidth="1"/>
    <col min="4" max="4" width="32.6640625" style="41" customWidth="1"/>
    <col min="5" max="5" width="15.44140625" style="41" customWidth="1"/>
    <col min="6" max="6" width="16.88671875" style="110" customWidth="1"/>
    <col min="7" max="7" width="21.109375" style="110" customWidth="1"/>
    <col min="8" max="8" width="41.88671875" style="110" customWidth="1"/>
    <col min="9" max="9" width="25.6640625" style="110" customWidth="1"/>
    <col min="10" max="10" width="29.109375" style="110" customWidth="1"/>
    <col min="11" max="11" width="18.88671875" style="110" customWidth="1"/>
    <col min="12" max="12" width="20.6640625" style="110"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9"/>
      <c r="B7" s="69"/>
      <c r="C7" s="69"/>
      <c r="D7" s="70"/>
      <c r="E7" s="69"/>
      <c r="F7" s="109"/>
      <c r="G7" s="109"/>
      <c r="H7" s="109"/>
      <c r="I7" s="109"/>
      <c r="K7" s="279" t="s">
        <v>107</v>
      </c>
      <c r="L7" s="280"/>
      <c r="N7">
        <v>2026</v>
      </c>
      <c r="O7">
        <v>2026</v>
      </c>
    </row>
    <row r="8" spans="1:15" ht="28.5" customHeight="1" thickBot="1" x14ac:dyDescent="0.35">
      <c r="A8" s="281" t="s">
        <v>130</v>
      </c>
      <c r="B8" s="311"/>
      <c r="C8" s="282"/>
      <c r="D8" s="281" t="s">
        <v>108</v>
      </c>
      <c r="E8" s="311"/>
      <c r="F8" s="312" t="s">
        <v>109</v>
      </c>
      <c r="G8" s="313"/>
      <c r="H8" s="74" t="s">
        <v>110</v>
      </c>
      <c r="I8" s="281" t="s">
        <v>111</v>
      </c>
      <c r="J8" s="282"/>
      <c r="K8" s="73" t="s">
        <v>112</v>
      </c>
      <c r="L8" s="73" t="s">
        <v>113</v>
      </c>
      <c r="N8">
        <v>2027</v>
      </c>
      <c r="O8">
        <v>2027</v>
      </c>
    </row>
    <row r="9" spans="1:15" ht="14.4" customHeight="1" x14ac:dyDescent="0.3">
      <c r="A9" s="283" t="s">
        <v>490</v>
      </c>
      <c r="B9" s="284"/>
      <c r="C9" s="285"/>
      <c r="D9" s="304" t="s">
        <v>491</v>
      </c>
      <c r="E9" s="304"/>
      <c r="F9" s="292" t="s">
        <v>492</v>
      </c>
      <c r="G9" s="293"/>
      <c r="H9" s="293" t="s">
        <v>493</v>
      </c>
      <c r="I9" s="298" t="s">
        <v>494</v>
      </c>
      <c r="J9" s="299"/>
      <c r="K9" s="308">
        <v>2024</v>
      </c>
      <c r="L9" s="307">
        <v>2024</v>
      </c>
      <c r="M9" s="75"/>
      <c r="N9">
        <v>2028</v>
      </c>
      <c r="O9">
        <v>2028</v>
      </c>
    </row>
    <row r="10" spans="1:15" ht="14.4" customHeight="1" x14ac:dyDescent="0.3">
      <c r="A10" s="286"/>
      <c r="B10" s="287"/>
      <c r="C10" s="288"/>
      <c r="D10" s="305"/>
      <c r="E10" s="305"/>
      <c r="F10" s="294"/>
      <c r="G10" s="295"/>
      <c r="H10" s="295"/>
      <c r="I10" s="300" t="s">
        <v>495</v>
      </c>
      <c r="J10" s="301"/>
      <c r="K10" s="308"/>
      <c r="L10" s="308"/>
      <c r="M10" s="75"/>
      <c r="N10">
        <v>2029</v>
      </c>
      <c r="O10">
        <v>2029</v>
      </c>
    </row>
    <row r="11" spans="1:15" ht="14.4" customHeight="1" x14ac:dyDescent="0.3">
      <c r="A11" s="286"/>
      <c r="B11" s="287"/>
      <c r="C11" s="288"/>
      <c r="D11" s="305"/>
      <c r="E11" s="305"/>
      <c r="F11" s="294"/>
      <c r="G11" s="295"/>
      <c r="H11" s="295"/>
      <c r="I11" s="300" t="s">
        <v>496</v>
      </c>
      <c r="J11" s="301"/>
      <c r="K11" s="308"/>
      <c r="L11" s="308"/>
      <c r="M11" s="75"/>
      <c r="N11">
        <v>2030</v>
      </c>
      <c r="O11">
        <v>2030</v>
      </c>
    </row>
    <row r="12" spans="1:15" ht="14.4" customHeight="1" x14ac:dyDescent="0.3">
      <c r="A12" s="286"/>
      <c r="B12" s="287"/>
      <c r="C12" s="288"/>
      <c r="D12" s="305"/>
      <c r="E12" s="305"/>
      <c r="F12" s="294"/>
      <c r="G12" s="295"/>
      <c r="H12" s="295"/>
      <c r="I12" s="300" t="s">
        <v>497</v>
      </c>
      <c r="J12" s="301"/>
      <c r="K12" s="308"/>
      <c r="L12" s="308"/>
      <c r="M12" s="75"/>
      <c r="N12">
        <v>2031</v>
      </c>
      <c r="O12">
        <v>2031</v>
      </c>
    </row>
    <row r="13" spans="1:15" ht="15" customHeight="1" thickBot="1" x14ac:dyDescent="0.35">
      <c r="A13" s="289"/>
      <c r="B13" s="290"/>
      <c r="C13" s="291"/>
      <c r="D13" s="306"/>
      <c r="E13" s="306"/>
      <c r="F13" s="296"/>
      <c r="G13" s="297"/>
      <c r="H13" s="297"/>
      <c r="I13" s="302"/>
      <c r="J13" s="303"/>
      <c r="K13" s="310"/>
      <c r="L13" s="309"/>
      <c r="M13" s="75"/>
      <c r="N13">
        <v>2032</v>
      </c>
      <c r="O13">
        <v>2032</v>
      </c>
    </row>
    <row r="14" spans="1:15" x14ac:dyDescent="0.3">
      <c r="M14" s="76"/>
      <c r="N14">
        <v>2033</v>
      </c>
      <c r="O14">
        <v>2033</v>
      </c>
    </row>
    <row r="15" spans="1:15" s="39" customFormat="1" ht="28.8" x14ac:dyDescent="0.3">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00.8" x14ac:dyDescent="0.3">
      <c r="A16" s="43">
        <v>1</v>
      </c>
      <c r="B16" s="44" t="str">
        <f>VLOOKUP(A16,AUTODIAGNÓSTICO!$A$9:$J$69,3,0)</f>
        <v>PLANEAR</v>
      </c>
      <c r="C16" s="44" t="str">
        <f>VLOOKUP(A16,AUTODIAGNÓSTICO!A9:J69,6,0)</f>
        <v>Analizar las debilidades y fortalezas para la rendición de cuentas</v>
      </c>
      <c r="D16" s="44"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2">
        <f>VLOOKUP(A16,AUTODIAGNÓSTICO!$A$9:$J$69,9,0)</f>
        <v>60</v>
      </c>
      <c r="F16" s="111" t="s">
        <v>255</v>
      </c>
      <c r="G16" s="111" t="s">
        <v>256</v>
      </c>
      <c r="H16" s="111" t="s">
        <v>257</v>
      </c>
      <c r="I16" s="111" t="s">
        <v>258</v>
      </c>
      <c r="J16" s="111" t="s">
        <v>259</v>
      </c>
      <c r="K16" s="112">
        <v>45379</v>
      </c>
      <c r="L16" s="112">
        <v>45625</v>
      </c>
    </row>
    <row r="17" spans="1:12" ht="158.4" x14ac:dyDescent="0.3">
      <c r="A17" s="43">
        <v>2</v>
      </c>
      <c r="B17" s="44" t="str">
        <f>VLOOKUP(A17,AUTODIAGNÓSTICO!$A$9:$J$69,3,0)</f>
        <v>PLANEAR</v>
      </c>
      <c r="C17" s="44" t="str">
        <f>VLOOKUP(A17,AUTODIAGNÓSTICO!A10:J70,6,0)</f>
        <v>Analizar las debilidades y fortalezas para la rendición de cuentas</v>
      </c>
      <c r="D17" s="44"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2">
        <f>VLOOKUP(A17,AUTODIAGNÓSTICO!$A$9:$J$69,9,0)</f>
        <v>60</v>
      </c>
      <c r="F17" s="111" t="s">
        <v>260</v>
      </c>
      <c r="G17" s="111" t="s">
        <v>261</v>
      </c>
      <c r="H17" s="111" t="s">
        <v>262</v>
      </c>
      <c r="I17" s="111" t="s">
        <v>263</v>
      </c>
      <c r="J17" s="111" t="s">
        <v>264</v>
      </c>
      <c r="K17" s="112">
        <v>45379</v>
      </c>
      <c r="L17" s="112">
        <v>45625</v>
      </c>
    </row>
    <row r="18" spans="1:12" ht="144" x14ac:dyDescent="0.3">
      <c r="A18" s="43">
        <v>3</v>
      </c>
      <c r="B18" s="44" t="str">
        <f>VLOOKUP(A18,AUTODIAGNÓSTICO!$A$9:$J$69,3,0)</f>
        <v>PLANEAR</v>
      </c>
      <c r="C18" s="44" t="str">
        <f>VLOOKUP(A18,AUTODIAGNÓSTICO!A11:J71,6,0)</f>
        <v>Construir la estrategia de rendición de cuentas
 Paso 1. 
Identificación de los espacios de diálogo en los que la entidad rendirá cuentas</v>
      </c>
      <c r="D18" s="44" t="str">
        <f>VLOOKUP(A18,AUTODIAGNÓSTICO!A11:J71,8,0)</f>
        <v>Identificar los espacios y mecanismos de las actividades permanentes institucionales que pueden utilizarse como ejercicios de diálogo para la rendición de cuentas tales como: mesas de trabajo, foros, reuniones, etc.</v>
      </c>
      <c r="E18" s="72">
        <f>VLOOKUP(A18,AUTODIAGNÓSTICO!$A$9:$J$69,9,0)</f>
        <v>60</v>
      </c>
      <c r="F18" s="111" t="s">
        <v>265</v>
      </c>
      <c r="G18" s="111" t="s">
        <v>266</v>
      </c>
      <c r="H18" s="111" t="s">
        <v>267</v>
      </c>
      <c r="I18" s="111" t="s">
        <v>268</v>
      </c>
      <c r="J18" s="111" t="s">
        <v>269</v>
      </c>
      <c r="K18" s="112">
        <v>45379</v>
      </c>
      <c r="L18" s="112">
        <v>45625</v>
      </c>
    </row>
    <row r="19" spans="1:12" ht="144" x14ac:dyDescent="0.3">
      <c r="A19" s="43">
        <v>4</v>
      </c>
      <c r="B19" s="44" t="str">
        <f>VLOOKUP(A19,AUTODIAGNÓSTICO!$A$9:$J$69,3,0)</f>
        <v>PLANEAR</v>
      </c>
      <c r="C19" s="44" t="str">
        <f>VLOOKUP(A19,AUTODIAGNÓSTICO!A12:J72,6,0)</f>
        <v>Construir la estrategia de rendición de cuentas
 Paso 1. 
Identificación de los espacios de diálogo en los que la entidad rendirá cuentas</v>
      </c>
      <c r="D19" s="44"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2">
        <f>VLOOKUP(A19,AUTODIAGNÓSTICO!$A$9:$J$69,9,0)</f>
        <v>60</v>
      </c>
      <c r="F19" s="111" t="s">
        <v>270</v>
      </c>
      <c r="G19" s="111" t="s">
        <v>271</v>
      </c>
      <c r="H19" s="111" t="s">
        <v>272</v>
      </c>
      <c r="I19" s="111" t="s">
        <v>273</v>
      </c>
      <c r="J19" s="111" t="s">
        <v>274</v>
      </c>
      <c r="K19" s="112">
        <v>45379</v>
      </c>
      <c r="L19" s="112">
        <v>45625</v>
      </c>
    </row>
    <row r="20" spans="1:12" ht="144" x14ac:dyDescent="0.3">
      <c r="A20" s="43">
        <v>5</v>
      </c>
      <c r="B20" s="44" t="str">
        <f>VLOOKUP(A20,AUTODIAGNÓSTICO!$A$9:$J$69,3,0)</f>
        <v>PLANEAR</v>
      </c>
      <c r="C20" s="44" t="str">
        <f>VLOOKUP(A20,AUTODIAGNÓSTICO!A13:J73,6,0)</f>
        <v>Construir la estrategia de rendición de cuentas
 Paso 1. 
Identificación de los espacios de diálogo en los que la entidad rendirá cuentas</v>
      </c>
      <c r="D20" s="44" t="str">
        <f>VLOOKUP(A20,AUTODIAGNÓSTICO!A13:J73,8,0)</f>
        <v xml:space="preserve">Clasificar los interlocutores que convocará a los espacios de diálogo para la rendición de cuentas, e identificar si están incluidos en al menos una de las actividades e instancias ya identificadas. </v>
      </c>
      <c r="E20" s="72">
        <f>VLOOKUP(A20,AUTODIAGNÓSTICO!$A$9:$J$69,9,0)</f>
        <v>60</v>
      </c>
      <c r="F20" s="111" t="s">
        <v>275</v>
      </c>
      <c r="G20" s="111" t="s">
        <v>276</v>
      </c>
      <c r="H20" s="111" t="s">
        <v>277</v>
      </c>
      <c r="I20" s="111" t="s">
        <v>278</v>
      </c>
      <c r="J20" s="111" t="s">
        <v>279</v>
      </c>
      <c r="K20" s="112">
        <v>45384</v>
      </c>
      <c r="L20" s="112">
        <v>45625</v>
      </c>
    </row>
    <row r="21" spans="1:12" ht="158.4" x14ac:dyDescent="0.3">
      <c r="A21" s="43">
        <v>6</v>
      </c>
      <c r="B21" s="44" t="str">
        <f>VLOOKUP(A21,AUTODIAGNÓSTICO!$A$9:$J$69,3,0)</f>
        <v>PLANEAR</v>
      </c>
      <c r="C21" s="44" t="str">
        <f>VLOOKUP(A21,AUTODIAGNÓSTICO!A14:J74,6,0)</f>
        <v>Construir la estrategia de rendición de cuentas 
 Paso 2. 
Definir la estrategia para implementar el ejercicio de rendición de cuentas</v>
      </c>
      <c r="D21" s="44" t="str">
        <f>VLOOKUP(A21,AUTODIAGNÓSTICO!A14:J74,8,0)</f>
        <v>Establecer los canales y mecanismos virtuales que complementarán las acciones de diálogo definidas para temas específicos y para los temas generales.</v>
      </c>
      <c r="E21" s="72">
        <f>VLOOKUP(A21,AUTODIAGNÓSTICO!$A$9:$J$69,9,0)</f>
        <v>60</v>
      </c>
      <c r="F21" s="111" t="s">
        <v>280</v>
      </c>
      <c r="G21" s="111" t="s">
        <v>281</v>
      </c>
      <c r="H21" s="111" t="s">
        <v>282</v>
      </c>
      <c r="I21" s="111" t="s">
        <v>283</v>
      </c>
      <c r="J21" s="111" t="s">
        <v>284</v>
      </c>
      <c r="K21" s="112">
        <v>45384</v>
      </c>
      <c r="L21" s="112">
        <v>45411</v>
      </c>
    </row>
    <row r="22" spans="1:12" ht="158.4" x14ac:dyDescent="0.3">
      <c r="A22" s="43">
        <v>7</v>
      </c>
      <c r="B22" s="44" t="str">
        <f>VLOOKUP(A22,AUTODIAGNÓSTICO!$A$9:$J$69,3,0)</f>
        <v>PLANEAR</v>
      </c>
      <c r="C22" s="44" t="str">
        <f>VLOOKUP(A22,AUTODIAGNÓSTICO!A15:J75,6,0)</f>
        <v>Construir la estrategia de rendición de cuentas 
 Paso 2. 
Definir la estrategia para implementar el ejercicio de rendición de cuentas</v>
      </c>
      <c r="D22" s="44" t="str">
        <f>VLOOKUP(A22,AUTODIAGNÓSTICO!A15:J75,8,0)</f>
        <v>Definir los roles y responsabilidades de las diferentes áreas del establecimiento educativo, en materia de rendición de cuentas</v>
      </c>
      <c r="E22" s="72">
        <f>VLOOKUP(A22,AUTODIAGNÓSTICO!$A$9:$J$69,9,0)</f>
        <v>50</v>
      </c>
      <c r="F22" s="111" t="s">
        <v>285</v>
      </c>
      <c r="G22" s="111" t="s">
        <v>286</v>
      </c>
      <c r="H22" s="111" t="s">
        <v>287</v>
      </c>
      <c r="I22" s="111" t="s">
        <v>288</v>
      </c>
      <c r="J22" s="111" t="s">
        <v>289</v>
      </c>
      <c r="K22" s="112">
        <v>45384</v>
      </c>
      <c r="L22" s="112">
        <v>45411</v>
      </c>
    </row>
    <row r="23" spans="1:12" ht="158.4" x14ac:dyDescent="0.3">
      <c r="A23" s="43">
        <v>8</v>
      </c>
      <c r="B23" s="44" t="str">
        <f>VLOOKUP(A23,AUTODIAGNÓSTICO!$A$9:$J$69,3,0)</f>
        <v>PLANEAR</v>
      </c>
      <c r="C23" s="44" t="str">
        <f>VLOOKUP(A23,AUTODIAGNÓSTICO!A16:J76,6,0)</f>
        <v>Construir la estrategia de rendición de cuentas 
 Paso 2. 
Definir la estrategia para implementar el ejercicio de rendición de cuentas</v>
      </c>
      <c r="D23" s="44" t="str">
        <f>VLOOKUP(A23,AUTODIAGNÓSTICO!A16:J76,8,0)</f>
        <v>Definir el componente de comunicaciones para la estrategia de rendición de cuentas.</v>
      </c>
      <c r="E23" s="72">
        <f>VLOOKUP(A23,AUTODIAGNÓSTICO!$A$9:$J$69,9,0)</f>
        <v>60</v>
      </c>
      <c r="F23" s="111" t="s">
        <v>290</v>
      </c>
      <c r="G23" s="111" t="s">
        <v>291</v>
      </c>
      <c r="H23" s="111" t="s">
        <v>292</v>
      </c>
      <c r="I23" s="111" t="s">
        <v>293</v>
      </c>
      <c r="J23" s="111" t="s">
        <v>294</v>
      </c>
      <c r="K23" s="112">
        <v>45384</v>
      </c>
      <c r="L23" s="112">
        <v>45625</v>
      </c>
    </row>
    <row r="24" spans="1:12" ht="158.4" x14ac:dyDescent="0.3">
      <c r="A24" s="43">
        <v>9</v>
      </c>
      <c r="B24" s="44" t="str">
        <f>VLOOKUP(A24,AUTODIAGNÓSTICO!$A$9:$J$69,3,0)</f>
        <v>PLANEAR</v>
      </c>
      <c r="C24" s="44" t="str">
        <f>VLOOKUP(A24,AUTODIAGNÓSTICO!A17:J77,6,0)</f>
        <v>Construir la estrategia de rendición de cuentas 
 Paso 2. 
Definir la estrategia para implementar el ejercicio de rendición de cuentas</v>
      </c>
      <c r="D24" s="44" t="str">
        <f>VLOOKUP(A24,AUTODIAGNÓSTICO!A17:J77,8,0)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4" s="72">
        <f>VLOOKUP(A24,AUTODIAGNÓSTICO!$A$9:$J$69,9,0)</f>
        <v>60</v>
      </c>
      <c r="F24" s="111" t="s">
        <v>295</v>
      </c>
      <c r="G24" s="111" t="s">
        <v>296</v>
      </c>
      <c r="H24" s="111" t="s">
        <v>297</v>
      </c>
      <c r="I24" s="111" t="s">
        <v>298</v>
      </c>
      <c r="J24" s="111" t="s">
        <v>299</v>
      </c>
      <c r="K24" s="112">
        <v>45384</v>
      </c>
      <c r="L24" s="112">
        <v>45625</v>
      </c>
    </row>
    <row r="25" spans="1:12" ht="100.8" x14ac:dyDescent="0.3">
      <c r="A25" s="43">
        <v>10</v>
      </c>
      <c r="B25" s="44" t="str">
        <f>VLOOKUP(A25,AUTODIAGNÓSTICO!$A$9:$J$69,3,0)</f>
        <v>EJECUTAR</v>
      </c>
      <c r="C25" s="44" t="str">
        <f>VLOOKUP(A25,AUTODIAGNÓSTICO!A18:J78,6,0)</f>
        <v xml:space="preserve">Generación y análisis de la información para el diálogo en la rendición de cuentas en lenguaje claro </v>
      </c>
      <c r="D25" s="44" t="str">
        <f>VLOOKUP(A25,AUTODIAGNÓSTICO!A18:J78,8,0)</f>
        <v>Preparar la información sobre contratación (Procesos Contractuales y Gestión contractual) verificando la calidad de la misma y a los beneficiados.</v>
      </c>
      <c r="E25" s="72">
        <f>VLOOKUP(A25,AUTODIAGNÓSTICO!$A$9:$J$69,9,0)</f>
        <v>60</v>
      </c>
      <c r="F25" s="111" t="s">
        <v>300</v>
      </c>
      <c r="G25" s="111" t="s">
        <v>301</v>
      </c>
      <c r="H25" s="111" t="s">
        <v>302</v>
      </c>
      <c r="I25" s="111" t="s">
        <v>303</v>
      </c>
      <c r="J25" s="111" t="s">
        <v>294</v>
      </c>
      <c r="K25" s="112">
        <v>45391</v>
      </c>
      <c r="L25" s="112">
        <v>45625</v>
      </c>
    </row>
    <row r="26" spans="1:12" ht="72" x14ac:dyDescent="0.3">
      <c r="A26" s="43">
        <v>11</v>
      </c>
      <c r="B26" s="44" t="str">
        <f>VLOOKUP(A26,AUTODIAGNÓSTICO!$A$9:$J$69,3,0)</f>
        <v>EJECUTAR</v>
      </c>
      <c r="C26" s="44" t="str">
        <f>VLOOKUP(A26,AUTODIAGNÓSTICO!A19:J79,6,0)</f>
        <v xml:space="preserve">Publicación de la información 
 a través de los diferentes canales de comunicación </v>
      </c>
      <c r="D26" s="44" t="str">
        <f>VLOOKUP(A26,AUTODIAGNÓSTICO!A19:J79,8,0)</f>
        <v>Actualizar la información en la plataforma enjambre.</v>
      </c>
      <c r="E26" s="72">
        <f>VLOOKUP(A26,AUTODIAGNÓSTICO!$A$9:$J$69,9,0)</f>
        <v>60</v>
      </c>
      <c r="F26" s="111" t="s">
        <v>304</v>
      </c>
      <c r="G26" s="111" t="s">
        <v>305</v>
      </c>
      <c r="H26" s="111" t="s">
        <v>306</v>
      </c>
      <c r="I26" s="111" t="s">
        <v>307</v>
      </c>
      <c r="J26" s="111" t="s">
        <v>308</v>
      </c>
      <c r="K26" s="112">
        <v>45391</v>
      </c>
      <c r="L26" s="112">
        <v>45625</v>
      </c>
    </row>
    <row r="27" spans="1:12" ht="86.4" x14ac:dyDescent="0.3">
      <c r="A27" s="43">
        <v>12</v>
      </c>
      <c r="B27" s="44" t="str">
        <f>VLOOKUP(A27,AUTODIAGNÓSTICO!$A$9:$J$69,3,0)</f>
        <v>EJECUTAR</v>
      </c>
      <c r="C27" s="44" t="str">
        <f>VLOOKUP(A27,AUTODIAGNÓSTICO!A20:J80,6,0)</f>
        <v xml:space="preserve">Publicación de la información 
 a través de los diferentes canales de comunicación </v>
      </c>
      <c r="D27" s="44" t="str">
        <f>VLOOKUP(A27,AUTODIAGNÓSTICO!A20:J80,8,0)</f>
        <v xml:space="preserve">Actualizar los canales de comunicación diferentes a la página web, con la información preparada por la entidad, atendiendo a lo estipulado en el cronograma elaborado anteriormente. </v>
      </c>
      <c r="E27" s="72">
        <f>VLOOKUP(A27,AUTODIAGNÓSTICO!$A$9:$J$69,9,0)</f>
        <v>60</v>
      </c>
      <c r="F27" s="111" t="s">
        <v>309</v>
      </c>
      <c r="G27" s="111" t="s">
        <v>310</v>
      </c>
      <c r="H27" s="111" t="s">
        <v>311</v>
      </c>
      <c r="I27" s="111" t="s">
        <v>312</v>
      </c>
      <c r="J27" s="111" t="s">
        <v>313</v>
      </c>
      <c r="K27" s="112">
        <v>45391</v>
      </c>
      <c r="L27" s="112">
        <v>45625</v>
      </c>
    </row>
    <row r="28" spans="1:12" ht="115.2" x14ac:dyDescent="0.3">
      <c r="A28" s="43">
        <v>13</v>
      </c>
      <c r="B28" s="44" t="str">
        <f>VLOOKUP(A28,AUTODIAGNÓSTICO!$A$9:$J$69,3,0)</f>
        <v>EJECUTAR</v>
      </c>
      <c r="C28" s="44" t="str">
        <f>VLOOKUP(A28,AUTODIAGNÓSTICO!A21:J81,6,0)</f>
        <v>Convocar a los ciudadanos y grupos de interés para participar en los espacios de diálogo para la rendición de cuentas</v>
      </c>
      <c r="D28" s="44" t="str">
        <f>VLOOKUP(A28,AUTODIAGNÓSTICO!A21:J81,8,0)</f>
        <v>Realizar reuniones preparatorias y acciones de capacitación con líderes de área de gestión y docentes para formular  y ejecutar mecanismos de convocatoria a los espacios de diálogo.</v>
      </c>
      <c r="E28" s="72">
        <f>VLOOKUP(A28,AUTODIAGNÓSTICO!$A$9:$J$69,9,0)</f>
        <v>60</v>
      </c>
      <c r="F28" s="111" t="s">
        <v>314</v>
      </c>
      <c r="G28" s="111" t="s">
        <v>315</v>
      </c>
      <c r="H28" s="111" t="s">
        <v>316</v>
      </c>
      <c r="I28" s="111" t="s">
        <v>317</v>
      </c>
      <c r="J28" s="111" t="s">
        <v>318</v>
      </c>
      <c r="K28" s="112">
        <v>45391</v>
      </c>
      <c r="L28" s="112">
        <v>45625</v>
      </c>
    </row>
    <row r="29" spans="1:12" ht="100.8" x14ac:dyDescent="0.3">
      <c r="A29" s="43">
        <v>14</v>
      </c>
      <c r="B29" s="44" t="str">
        <f>VLOOKUP(A29,AUTODIAGNÓSTICO!$A$9:$J$69,3,0)</f>
        <v>EJECUTAR</v>
      </c>
      <c r="C29" s="44" t="str">
        <f>VLOOKUP(A29,AUTODIAGNÓSTICO!A22:J82,6,0)</f>
        <v>Realizar espacios de diálogo  de rendición de cuentas</v>
      </c>
      <c r="D29" s="44" t="str">
        <f>VLOOKUP(A29,AUTODIAGNÓSTICO!A22:J82,8,0)</f>
        <v>Diseñar la metodología de diálogo para cada evento de rendición de cuentas que garantice la intervención de la comunidad educativa, los ciudadanos y grupos de interés con su evaluación y propuestas a las mejoras de la gestión.</v>
      </c>
      <c r="E29" s="72">
        <f>VLOOKUP(A29,AUTODIAGNÓSTICO!$A$9:$J$69,9,0)</f>
        <v>60</v>
      </c>
      <c r="F29" s="111" t="s">
        <v>314</v>
      </c>
      <c r="G29" s="111" t="s">
        <v>315</v>
      </c>
      <c r="H29" s="111" t="s">
        <v>316</v>
      </c>
      <c r="I29" s="111" t="s">
        <v>317</v>
      </c>
      <c r="J29" s="111" t="s">
        <v>318</v>
      </c>
      <c r="K29" s="112">
        <v>45391</v>
      </c>
      <c r="L29" s="112">
        <v>45625</v>
      </c>
    </row>
    <row r="30" spans="1:12" ht="100.8" x14ac:dyDescent="0.3">
      <c r="A30" s="43">
        <v>15</v>
      </c>
      <c r="B30" s="44" t="str">
        <f>VLOOKUP(A30,AUTODIAGNÓSTICO!$A$9:$J$69,3,0)</f>
        <v>EJECUTAR</v>
      </c>
      <c r="C30" s="44" t="str">
        <f>VLOOKUP(A30,AUTODIAGNÓSTICO!A23:J83,6,0)</f>
        <v>Realizar espacios de diálogo  de rendición de cuentas</v>
      </c>
      <c r="D30" s="44" t="str">
        <f>VLOOKUP(A30,AUTODIAGNÓSTICO!A23:J83,8,0)</f>
        <v>Realizar los eventos de diálogo para la rendición de cuentas sobre temas específicos y generales definidos, garantizando la intervención de la comunidad educativa, la ciudadanía y grupos de valor convocados con su evaluación de la gestión y resultados.</v>
      </c>
      <c r="E30" s="72">
        <f>VLOOKUP(A30,AUTODIAGNÓSTICO!$A$9:$J$69,9,0)</f>
        <v>60</v>
      </c>
      <c r="F30" s="111" t="s">
        <v>319</v>
      </c>
      <c r="G30" s="111" t="s">
        <v>320</v>
      </c>
      <c r="H30" s="111" t="s">
        <v>321</v>
      </c>
      <c r="I30" s="111" t="s">
        <v>322</v>
      </c>
      <c r="J30" s="111" t="s">
        <v>323</v>
      </c>
      <c r="K30" s="112">
        <v>45391</v>
      </c>
      <c r="L30" s="112">
        <v>45625</v>
      </c>
    </row>
    <row r="31" spans="1:12" ht="86.4" x14ac:dyDescent="0.3">
      <c r="A31" s="43">
        <v>16</v>
      </c>
      <c r="B31" s="44" t="e">
        <f>VLOOKUP(A31,AUTODIAGNÓSTICO!$A$9:$J$69,3,0)</f>
        <v>#N/A</v>
      </c>
      <c r="C31" s="44" t="e">
        <f>VLOOKUP(A31,AUTODIAGNÓSTICO!A24:J84,6,0)</f>
        <v>#N/A</v>
      </c>
      <c r="D31" s="44" t="e">
        <f>VLOOKUP(A31,AUTODIAGNÓSTICO!A24:J84,8,0)</f>
        <v>#N/A</v>
      </c>
      <c r="E31" s="72" t="e">
        <f>VLOOKUP(A31,AUTODIAGNÓSTICO!$A$9:$J$69,9,0)</f>
        <v>#N/A</v>
      </c>
      <c r="F31" s="111" t="s">
        <v>40</v>
      </c>
      <c r="G31" s="111" t="s">
        <v>324</v>
      </c>
      <c r="H31" s="111" t="s">
        <v>325</v>
      </c>
      <c r="I31" s="111" t="s">
        <v>326</v>
      </c>
      <c r="J31" s="111" t="s">
        <v>327</v>
      </c>
      <c r="K31" s="112">
        <v>45394</v>
      </c>
      <c r="L31" s="112">
        <v>45625</v>
      </c>
    </row>
    <row r="32" spans="1:12" ht="43.2" x14ac:dyDescent="0.3">
      <c r="A32" s="43">
        <v>17</v>
      </c>
      <c r="B32" s="44" t="e">
        <f>VLOOKUP(A32,AUTODIAGNÓSTICO!$A$9:$J$69,3,0)</f>
        <v>#N/A</v>
      </c>
      <c r="C32" s="44" t="e">
        <f>VLOOKUP(A32,AUTODIAGNÓSTICO!A25:J85,6,0)</f>
        <v>#N/A</v>
      </c>
      <c r="D32" s="44" t="e">
        <f>VLOOKUP(A32,AUTODIAGNÓSTICO!A25:J85,8,0)</f>
        <v>#N/A</v>
      </c>
      <c r="E32" s="72" t="e">
        <f>VLOOKUP(A32,AUTODIAGNÓSTICO!$A$9:$J$69,9,0)</f>
        <v>#N/A</v>
      </c>
      <c r="F32" s="111" t="s">
        <v>328</v>
      </c>
      <c r="G32" s="111" t="s">
        <v>329</v>
      </c>
      <c r="H32" s="111" t="s">
        <v>330</v>
      </c>
      <c r="I32" s="111" t="s">
        <v>331</v>
      </c>
      <c r="J32" s="111" t="s">
        <v>332</v>
      </c>
      <c r="K32" s="112">
        <v>45608</v>
      </c>
      <c r="L32" s="112">
        <v>45625</v>
      </c>
    </row>
    <row r="33" spans="1:12" ht="72" x14ac:dyDescent="0.3">
      <c r="A33" s="43">
        <v>18</v>
      </c>
      <c r="B33" s="44" t="e">
        <f>VLOOKUP(A33,AUTODIAGNÓSTICO!$A$9:$J$69,3,0)</f>
        <v>#N/A</v>
      </c>
      <c r="C33" s="44" t="e">
        <f>VLOOKUP(A33,AUTODIAGNÓSTICO!A26:J86,6,0)</f>
        <v>#N/A</v>
      </c>
      <c r="D33" s="44" t="e">
        <f>VLOOKUP(A33,AUTODIAGNÓSTICO!A26:J86,8,0)</f>
        <v>#N/A</v>
      </c>
      <c r="E33" s="72" t="e">
        <f>VLOOKUP(A33,AUTODIAGNÓSTICO!$A$9:$J$69,9,0)</f>
        <v>#N/A</v>
      </c>
      <c r="F33" s="111" t="s">
        <v>333</v>
      </c>
      <c r="G33" s="111" t="s">
        <v>334</v>
      </c>
      <c r="H33" s="111" t="s">
        <v>335</v>
      </c>
      <c r="I33" s="111" t="s">
        <v>336</v>
      </c>
      <c r="J33" s="111" t="s">
        <v>318</v>
      </c>
      <c r="K33" s="112">
        <v>45394</v>
      </c>
      <c r="L33" s="112">
        <v>45411</v>
      </c>
    </row>
    <row r="34" spans="1:12" ht="57.6" x14ac:dyDescent="0.3">
      <c r="A34" s="43">
        <v>19</v>
      </c>
      <c r="B34" s="44" t="e">
        <f>VLOOKUP(A34,AUTODIAGNÓSTICO!$A$9:$J$69,3,0)</f>
        <v>#N/A</v>
      </c>
      <c r="C34" s="44" t="e">
        <f>VLOOKUP(A34,AUTODIAGNÓSTICO!A27:J87,6,0)</f>
        <v>#N/A</v>
      </c>
      <c r="D34" s="44" t="e">
        <f>VLOOKUP(A34,AUTODIAGNÓSTICO!A27:J87,8,0)</f>
        <v>#N/A</v>
      </c>
      <c r="E34" s="72" t="e">
        <f>VLOOKUP(A34,AUTODIAGNÓSTICO!$A$9:$J$69,9,0)</f>
        <v>#N/A</v>
      </c>
      <c r="F34" s="111" t="s">
        <v>337</v>
      </c>
      <c r="G34" s="111" t="s">
        <v>338</v>
      </c>
      <c r="H34" s="111" t="s">
        <v>339</v>
      </c>
      <c r="I34" s="111" t="s">
        <v>340</v>
      </c>
      <c r="J34" s="111" t="s">
        <v>341</v>
      </c>
      <c r="K34" s="112">
        <v>45394</v>
      </c>
      <c r="L34" s="112">
        <v>45625</v>
      </c>
    </row>
    <row r="35" spans="1:12" ht="57.6" x14ac:dyDescent="0.3">
      <c r="A35" s="43">
        <v>20</v>
      </c>
      <c r="B35" s="44" t="e">
        <f>VLOOKUP(A35,AUTODIAGNÓSTICO!$A$9:$J$69,3,0)</f>
        <v>#N/A</v>
      </c>
      <c r="C35" s="44" t="e">
        <f>VLOOKUP(A35,AUTODIAGNÓSTICO!A28:J88,6,0)</f>
        <v>#N/A</v>
      </c>
      <c r="D35" s="44" t="e">
        <f>VLOOKUP(A35,AUTODIAGNÓSTICO!A28:J88,8,0)</f>
        <v>#N/A</v>
      </c>
      <c r="E35" s="72" t="e">
        <f>VLOOKUP(A35,AUTODIAGNÓSTICO!$A$9:$J$69,9,0)</f>
        <v>#N/A</v>
      </c>
      <c r="F35" s="111" t="s">
        <v>342</v>
      </c>
      <c r="G35" s="111" t="s">
        <v>343</v>
      </c>
      <c r="H35" s="111" t="s">
        <v>344</v>
      </c>
      <c r="I35" s="111" t="s">
        <v>345</v>
      </c>
      <c r="J35" s="111" t="s">
        <v>346</v>
      </c>
      <c r="K35" s="112">
        <v>45404</v>
      </c>
      <c r="L35" s="112">
        <v>45625</v>
      </c>
    </row>
    <row r="36" spans="1:12" ht="43.2" x14ac:dyDescent="0.3">
      <c r="A36" s="43">
        <v>21</v>
      </c>
      <c r="B36" s="44" t="e">
        <f>VLOOKUP(A36,AUTODIAGNÓSTICO!$A$9:$J$69,3,0)</f>
        <v>#N/A</v>
      </c>
      <c r="C36" s="44" t="e">
        <f>VLOOKUP(A36,AUTODIAGNÓSTICO!A29:J89,6,0)</f>
        <v>#N/A</v>
      </c>
      <c r="D36" s="44" t="e">
        <f>VLOOKUP(A36,AUTODIAGNÓSTICO!A29:J89,8,0)</f>
        <v>#N/A</v>
      </c>
      <c r="E36" s="72" t="e">
        <f>VLOOKUP(A36,AUTODIAGNÓSTICO!$A$9:$J$69,9,0)</f>
        <v>#N/A</v>
      </c>
      <c r="F36" s="111" t="s">
        <v>347</v>
      </c>
      <c r="G36" s="111" t="s">
        <v>348</v>
      </c>
      <c r="H36" s="111" t="s">
        <v>349</v>
      </c>
      <c r="I36" s="111" t="s">
        <v>350</v>
      </c>
      <c r="J36" s="111" t="s">
        <v>351</v>
      </c>
      <c r="K36" s="112">
        <v>45404</v>
      </c>
      <c r="L36" s="112">
        <v>45625</v>
      </c>
    </row>
    <row r="37" spans="1:12" ht="57.6" x14ac:dyDescent="0.3">
      <c r="A37" s="43">
        <v>22</v>
      </c>
      <c r="B37" s="44" t="e">
        <f>VLOOKUP(A37,AUTODIAGNÓSTICO!$A$9:$J$69,3,0)</f>
        <v>#N/A</v>
      </c>
      <c r="C37" s="44" t="e">
        <f>VLOOKUP(A37,AUTODIAGNÓSTICO!A30:J90,6,0)</f>
        <v>#N/A</v>
      </c>
      <c r="D37" s="44" t="e">
        <f>VLOOKUP(A37,AUTODIAGNÓSTICO!A30:J90,8,0)</f>
        <v>#N/A</v>
      </c>
      <c r="E37" s="72" t="e">
        <f>VLOOKUP(A37,AUTODIAGNÓSTICO!$A$9:$J$69,9,0)</f>
        <v>#N/A</v>
      </c>
      <c r="F37" s="111" t="s">
        <v>352</v>
      </c>
      <c r="G37" s="111" t="s">
        <v>353</v>
      </c>
      <c r="H37" s="111" t="s">
        <v>354</v>
      </c>
      <c r="I37" s="111" t="s">
        <v>355</v>
      </c>
      <c r="J37" s="111" t="s">
        <v>318</v>
      </c>
      <c r="K37" s="112">
        <v>45404</v>
      </c>
      <c r="L37" s="112">
        <v>45625</v>
      </c>
    </row>
    <row r="38" spans="1:12" ht="57.6" x14ac:dyDescent="0.3">
      <c r="A38" s="43">
        <v>23</v>
      </c>
      <c r="B38" s="44" t="e">
        <f>VLOOKUP(A38,AUTODIAGNÓSTICO!$A$9:$J$69,3,0)</f>
        <v>#N/A</v>
      </c>
      <c r="C38" s="44" t="e">
        <f>VLOOKUP(A38,AUTODIAGNÓSTICO!A31:J91,6,0)</f>
        <v>#N/A</v>
      </c>
      <c r="D38" s="44" t="e">
        <f>VLOOKUP(A38,AUTODIAGNÓSTICO!A31:J91,8,0)</f>
        <v>#N/A</v>
      </c>
      <c r="E38" s="72" t="e">
        <f>VLOOKUP(A38,AUTODIAGNÓSTICO!$A$9:$J$69,9,0)</f>
        <v>#N/A</v>
      </c>
      <c r="F38" s="111" t="s">
        <v>356</v>
      </c>
      <c r="G38" s="111" t="s">
        <v>357</v>
      </c>
      <c r="H38" s="111" t="s">
        <v>358</v>
      </c>
      <c r="I38" s="111" t="s">
        <v>359</v>
      </c>
      <c r="J38" s="111" t="s">
        <v>313</v>
      </c>
      <c r="K38" s="112">
        <v>45404</v>
      </c>
      <c r="L38" s="112">
        <v>45625</v>
      </c>
    </row>
    <row r="39" spans="1:12" ht="57.6" x14ac:dyDescent="0.3">
      <c r="A39" s="43">
        <v>24</v>
      </c>
      <c r="B39" s="44" t="e">
        <f>VLOOKUP(A39,AUTODIAGNÓSTICO!$A$9:$J$69,3,0)</f>
        <v>#N/A</v>
      </c>
      <c r="C39" s="44" t="e">
        <f>VLOOKUP(A39,AUTODIAGNÓSTICO!A32:J92,6,0)</f>
        <v>#N/A</v>
      </c>
      <c r="D39" s="44" t="e">
        <f>VLOOKUP(A39,AUTODIAGNÓSTICO!A32:J92,8,0)</f>
        <v>#N/A</v>
      </c>
      <c r="E39" s="72" t="e">
        <f>VLOOKUP(A39,AUTODIAGNÓSTICO!$A$9:$J$69,9,0)</f>
        <v>#N/A</v>
      </c>
      <c r="F39" s="111" t="s">
        <v>360</v>
      </c>
      <c r="G39" s="111" t="s">
        <v>361</v>
      </c>
      <c r="H39" s="111" t="s">
        <v>362</v>
      </c>
      <c r="I39" s="111" t="s">
        <v>363</v>
      </c>
      <c r="J39" s="111" t="s">
        <v>364</v>
      </c>
      <c r="K39" s="112">
        <v>45407</v>
      </c>
      <c r="L39" s="112">
        <v>45625</v>
      </c>
    </row>
    <row r="40" spans="1:12" ht="43.2" x14ac:dyDescent="0.3">
      <c r="A40" s="43">
        <v>25</v>
      </c>
      <c r="B40" s="44" t="e">
        <f>VLOOKUP(A40,AUTODIAGNÓSTICO!$A$9:$J$69,3,0)</f>
        <v>#N/A</v>
      </c>
      <c r="C40" s="44" t="e">
        <f>VLOOKUP(A40,AUTODIAGNÓSTICO!A33:J93,6,0)</f>
        <v>#N/A</v>
      </c>
      <c r="D40" s="44" t="e">
        <f>VLOOKUP(A40,AUTODIAGNÓSTICO!A33:J93,8,0)</f>
        <v>#N/A</v>
      </c>
      <c r="E40" s="72" t="e">
        <f>VLOOKUP(A40,AUTODIAGNÓSTICO!$A$9:$J$69,9,0)</f>
        <v>#N/A</v>
      </c>
      <c r="F40" s="111" t="s">
        <v>365</v>
      </c>
      <c r="G40" s="111" t="s">
        <v>366</v>
      </c>
      <c r="H40" s="111" t="s">
        <v>367</v>
      </c>
      <c r="I40" s="111" t="s">
        <v>368</v>
      </c>
      <c r="J40" s="111" t="s">
        <v>327</v>
      </c>
      <c r="K40" s="112">
        <v>45316</v>
      </c>
      <c r="L40" s="112">
        <v>45625</v>
      </c>
    </row>
    <row r="41" spans="1:12" ht="43.2" x14ac:dyDescent="0.3">
      <c r="A41" s="43">
        <v>26</v>
      </c>
      <c r="B41" s="44" t="e">
        <f>VLOOKUP(A41,AUTODIAGNÓSTICO!$A$9:$J$69,3,0)</f>
        <v>#N/A</v>
      </c>
      <c r="C41" s="44" t="e">
        <f>VLOOKUP(A41,AUTODIAGNÓSTICO!A34:J94,6,0)</f>
        <v>#N/A</v>
      </c>
      <c r="D41" s="44" t="e">
        <f>VLOOKUP(A41,AUTODIAGNÓSTICO!A34:J94,8,0)</f>
        <v>#N/A</v>
      </c>
      <c r="E41" s="72" t="e">
        <f>VLOOKUP(A41,AUTODIAGNÓSTICO!$A$9:$J$69,9,0)</f>
        <v>#N/A</v>
      </c>
      <c r="F41" s="111" t="s">
        <v>369</v>
      </c>
      <c r="G41" s="111" t="s">
        <v>370</v>
      </c>
      <c r="H41" s="111" t="s">
        <v>371</v>
      </c>
      <c r="I41" s="111" t="s">
        <v>372</v>
      </c>
      <c r="J41" s="111" t="s">
        <v>373</v>
      </c>
      <c r="K41" s="112">
        <v>45414</v>
      </c>
      <c r="L41" s="112">
        <v>45625</v>
      </c>
    </row>
    <row r="42" spans="1:12" ht="57.6" x14ac:dyDescent="0.3">
      <c r="A42" s="43">
        <v>27</v>
      </c>
      <c r="B42" s="44" t="e">
        <f>VLOOKUP(A42,AUTODIAGNÓSTICO!$A$9:$J$69,3,0)</f>
        <v>#N/A</v>
      </c>
      <c r="C42" s="44" t="e">
        <f>VLOOKUP(A42,AUTODIAGNÓSTICO!A35:J95,6,0)</f>
        <v>#N/A</v>
      </c>
      <c r="D42" s="44" t="e">
        <f>VLOOKUP(A42,AUTODIAGNÓSTICO!A35:J95,8,0)</f>
        <v>#N/A</v>
      </c>
      <c r="E42" s="72" t="e">
        <f>VLOOKUP(A42,AUTODIAGNÓSTICO!$A$9:$J$69,9,0)</f>
        <v>#N/A</v>
      </c>
      <c r="F42" s="111" t="s">
        <v>374</v>
      </c>
      <c r="G42" s="111" t="s">
        <v>375</v>
      </c>
      <c r="H42" s="111" t="s">
        <v>376</v>
      </c>
      <c r="I42" s="111" t="s">
        <v>377</v>
      </c>
      <c r="J42" s="111" t="s">
        <v>378</v>
      </c>
      <c r="K42" s="112">
        <v>45414</v>
      </c>
      <c r="L42" s="112">
        <v>45625</v>
      </c>
    </row>
    <row r="43" spans="1:12" ht="72" x14ac:dyDescent="0.3">
      <c r="A43" s="43">
        <v>28</v>
      </c>
      <c r="B43" s="44" t="e">
        <f>VLOOKUP(A43,AUTODIAGNÓSTICO!$A$9:$J$69,3,0)</f>
        <v>#N/A</v>
      </c>
      <c r="C43" s="44" t="e">
        <f>VLOOKUP(A43,AUTODIAGNÓSTICO!A36:J96,6,0)</f>
        <v>#N/A</v>
      </c>
      <c r="D43" s="44" t="e">
        <f>VLOOKUP(A43,AUTODIAGNÓSTICO!A36:J96,8,0)</f>
        <v>#N/A</v>
      </c>
      <c r="E43" s="72" t="e">
        <f>VLOOKUP(A43,AUTODIAGNÓSTICO!$A$9:$J$69,9,0)</f>
        <v>#N/A</v>
      </c>
      <c r="F43" s="111" t="s">
        <v>379</v>
      </c>
      <c r="G43" s="111" t="s">
        <v>380</v>
      </c>
      <c r="H43" s="111" t="s">
        <v>381</v>
      </c>
      <c r="I43" s="111" t="s">
        <v>382</v>
      </c>
      <c r="J43" s="111" t="s">
        <v>341</v>
      </c>
      <c r="K43" s="112">
        <v>45414</v>
      </c>
      <c r="L43" s="112">
        <v>45625</v>
      </c>
    </row>
    <row r="44" spans="1:12" ht="57.6" x14ac:dyDescent="0.3">
      <c r="A44" s="43">
        <v>29</v>
      </c>
      <c r="B44" s="44" t="e">
        <f>VLOOKUP(A44,AUTODIAGNÓSTICO!$A$9:$J$69,3,0)</f>
        <v>#N/A</v>
      </c>
      <c r="C44" s="44" t="e">
        <f>VLOOKUP(A44,AUTODIAGNÓSTICO!A37:J97,6,0)</f>
        <v>#N/A</v>
      </c>
      <c r="D44" s="44" t="e">
        <f>VLOOKUP(A44,AUTODIAGNÓSTICO!A37:J97,8,0)</f>
        <v>#N/A</v>
      </c>
      <c r="E44" s="72" t="e">
        <f>VLOOKUP(A44,AUTODIAGNÓSTICO!$A$9:$J$69,9,0)</f>
        <v>#N/A</v>
      </c>
      <c r="F44" s="111" t="s">
        <v>383</v>
      </c>
      <c r="G44" s="111" t="s">
        <v>384</v>
      </c>
      <c r="H44" s="111" t="s">
        <v>385</v>
      </c>
      <c r="I44" s="111" t="s">
        <v>386</v>
      </c>
      <c r="J44" s="111" t="s">
        <v>327</v>
      </c>
      <c r="K44" s="112">
        <v>45414</v>
      </c>
      <c r="L44" s="112">
        <v>45625</v>
      </c>
    </row>
    <row r="45" spans="1:12" ht="86.4" x14ac:dyDescent="0.3">
      <c r="A45" s="43">
        <v>30</v>
      </c>
      <c r="B45" s="44" t="e">
        <f>VLOOKUP(A45,AUTODIAGNÓSTICO!$A$9:$J$69,3,0)</f>
        <v>#N/A</v>
      </c>
      <c r="C45" s="44" t="e">
        <f>VLOOKUP(A45,AUTODIAGNÓSTICO!A38:J98,6,0)</f>
        <v>#N/A</v>
      </c>
      <c r="D45" s="44" t="e">
        <f>VLOOKUP(A45,AUTODIAGNÓSTICO!A38:J98,8,0)</f>
        <v>#N/A</v>
      </c>
      <c r="E45" s="72" t="e">
        <f>VLOOKUP(A45,AUTODIAGNÓSTICO!$A$9:$J$69,9,0)</f>
        <v>#N/A</v>
      </c>
      <c r="F45" s="111" t="s">
        <v>387</v>
      </c>
      <c r="G45" s="111" t="s">
        <v>388</v>
      </c>
      <c r="H45" s="111" t="s">
        <v>389</v>
      </c>
      <c r="I45" s="111" t="s">
        <v>390</v>
      </c>
      <c r="J45" s="111" t="s">
        <v>391</v>
      </c>
      <c r="K45" s="112">
        <v>45414</v>
      </c>
      <c r="L45" s="112">
        <v>45625</v>
      </c>
    </row>
    <row r="46" spans="1:12" ht="86.4" x14ac:dyDescent="0.3">
      <c r="A46" s="43">
        <v>31</v>
      </c>
      <c r="B46" s="44" t="e">
        <f>VLOOKUP(A46,AUTODIAGNÓSTICO!$A$9:$J$69,3,0)</f>
        <v>#N/A</v>
      </c>
      <c r="C46" s="44" t="e">
        <f>VLOOKUP(A46,AUTODIAGNÓSTICO!A39:J99,6,0)</f>
        <v>#N/A</v>
      </c>
      <c r="D46" s="44" t="e">
        <f>VLOOKUP(A46,AUTODIAGNÓSTICO!A39:J99,8,0)</f>
        <v>#N/A</v>
      </c>
      <c r="E46" s="72" t="e">
        <f>VLOOKUP(A46,AUTODIAGNÓSTICO!$A$9:$J$69,9,0)</f>
        <v>#N/A</v>
      </c>
      <c r="F46" s="111" t="s">
        <v>392</v>
      </c>
      <c r="G46" s="111" t="s">
        <v>393</v>
      </c>
      <c r="H46" s="111" t="s">
        <v>394</v>
      </c>
      <c r="I46" s="111" t="s">
        <v>395</v>
      </c>
      <c r="J46" s="111" t="s">
        <v>396</v>
      </c>
      <c r="K46" s="112">
        <v>45345</v>
      </c>
      <c r="L46" s="112">
        <v>45625</v>
      </c>
    </row>
    <row r="47" spans="1:12" ht="72" x14ac:dyDescent="0.3">
      <c r="A47" s="43">
        <v>32</v>
      </c>
      <c r="B47" s="44" t="e">
        <f>VLOOKUP(A47,AUTODIAGNÓSTICO!$A$9:$J$69,3,0)</f>
        <v>#N/A</v>
      </c>
      <c r="C47" s="44" t="e">
        <f>VLOOKUP(A47,AUTODIAGNÓSTICO!A40:J100,6,0)</f>
        <v>#N/A</v>
      </c>
      <c r="D47" s="44" t="e">
        <f>VLOOKUP(A47,AUTODIAGNÓSTICO!A40:J100,8,0)</f>
        <v>#N/A</v>
      </c>
      <c r="E47" s="72" t="e">
        <f>VLOOKUP(A47,AUTODIAGNÓSTICO!$A$9:$J$69,9,0)</f>
        <v>#N/A</v>
      </c>
      <c r="F47" s="111" t="s">
        <v>397</v>
      </c>
      <c r="G47" s="111" t="s">
        <v>398</v>
      </c>
      <c r="H47" s="111" t="s">
        <v>399</v>
      </c>
      <c r="I47" s="111" t="s">
        <v>400</v>
      </c>
      <c r="J47" s="111" t="s">
        <v>401</v>
      </c>
      <c r="K47" s="112">
        <v>45345</v>
      </c>
      <c r="L47" s="112">
        <v>45625</v>
      </c>
    </row>
    <row r="48" spans="1:12" ht="72" x14ac:dyDescent="0.3">
      <c r="A48" s="43">
        <v>33</v>
      </c>
      <c r="B48" s="44" t="e">
        <f>VLOOKUP(A48,AUTODIAGNÓSTICO!$A$9:$J$69,3,0)</f>
        <v>#N/A</v>
      </c>
      <c r="C48" s="44" t="e">
        <f>VLOOKUP(A48,AUTODIAGNÓSTICO!A41:J101,6,0)</f>
        <v>#N/A</v>
      </c>
      <c r="D48" s="44" t="e">
        <f>VLOOKUP(A48,AUTODIAGNÓSTICO!A41:J101,8,0)</f>
        <v>#N/A</v>
      </c>
      <c r="E48" s="72" t="e">
        <f>VLOOKUP(A48,AUTODIAGNÓSTICO!$A$9:$J$69,9,0)</f>
        <v>#N/A</v>
      </c>
      <c r="F48" s="111" t="s">
        <v>402</v>
      </c>
      <c r="G48" s="111" t="s">
        <v>403</v>
      </c>
      <c r="H48" s="111" t="s">
        <v>404</v>
      </c>
      <c r="I48" s="111" t="s">
        <v>405</v>
      </c>
      <c r="J48" s="111" t="s">
        <v>406</v>
      </c>
      <c r="K48" s="112">
        <v>45345</v>
      </c>
      <c r="L48" s="112">
        <v>45625</v>
      </c>
    </row>
    <row r="49" spans="1:12" ht="57.6" x14ac:dyDescent="0.3">
      <c r="A49" s="43">
        <v>34</v>
      </c>
      <c r="B49" s="44" t="e">
        <f>VLOOKUP(A49,AUTODIAGNÓSTICO!$A$9:$J$69,3,0)</f>
        <v>#N/A</v>
      </c>
      <c r="C49" s="44" t="e">
        <f>VLOOKUP(A49,AUTODIAGNÓSTICO!A42:J102,6,0)</f>
        <v>#N/A</v>
      </c>
      <c r="D49" s="44" t="e">
        <f>VLOOKUP(A49,AUTODIAGNÓSTICO!A42:J102,8,0)</f>
        <v>#N/A</v>
      </c>
      <c r="E49" s="72" t="e">
        <f>VLOOKUP(A49,AUTODIAGNÓSTICO!$A$9:$J$69,9,0)</f>
        <v>#N/A</v>
      </c>
      <c r="F49" s="111" t="s">
        <v>407</v>
      </c>
      <c r="G49" s="111" t="s">
        <v>408</v>
      </c>
      <c r="H49" s="111" t="s">
        <v>409</v>
      </c>
      <c r="I49" s="111" t="s">
        <v>410</v>
      </c>
      <c r="J49" s="111" t="s">
        <v>396</v>
      </c>
      <c r="K49" s="112">
        <v>45345</v>
      </c>
      <c r="L49" s="112">
        <v>45625</v>
      </c>
    </row>
    <row r="50" spans="1:12" ht="57.6" x14ac:dyDescent="0.3">
      <c r="A50" s="43">
        <v>35</v>
      </c>
      <c r="B50" s="44" t="e">
        <f>VLOOKUP(A50,AUTODIAGNÓSTICO!$A$9:$J$69,3,0)</f>
        <v>#N/A</v>
      </c>
      <c r="C50" s="44" t="e">
        <f>VLOOKUP(A50,AUTODIAGNÓSTICO!A43:J103,6,0)</f>
        <v>#N/A</v>
      </c>
      <c r="D50" s="44" t="e">
        <f>VLOOKUP(A50,AUTODIAGNÓSTICO!A43:J103,8,0)</f>
        <v>#N/A</v>
      </c>
      <c r="E50" s="72" t="e">
        <f>VLOOKUP(A50,AUTODIAGNÓSTICO!$A$9:$J$69,9,0)</f>
        <v>#N/A</v>
      </c>
      <c r="F50" s="111" t="s">
        <v>411</v>
      </c>
      <c r="G50" s="111" t="s">
        <v>412</v>
      </c>
      <c r="H50" s="111" t="s">
        <v>413</v>
      </c>
      <c r="I50" s="111" t="s">
        <v>414</v>
      </c>
      <c r="J50" s="111" t="s">
        <v>415</v>
      </c>
      <c r="K50" s="112">
        <v>45345</v>
      </c>
      <c r="L50" s="112">
        <v>45625</v>
      </c>
    </row>
    <row r="51" spans="1:12" ht="43.2" x14ac:dyDescent="0.3">
      <c r="A51" s="43">
        <v>36</v>
      </c>
      <c r="B51" s="44" t="e">
        <f>VLOOKUP(A51,AUTODIAGNÓSTICO!$A$9:$J$69,3,0)</f>
        <v>#N/A</v>
      </c>
      <c r="C51" s="44" t="e">
        <f>VLOOKUP(A51,AUTODIAGNÓSTICO!A44:J104,6,0)</f>
        <v>#N/A</v>
      </c>
      <c r="D51" s="44" t="e">
        <f>VLOOKUP(A51,AUTODIAGNÓSTICO!A44:J104,8,0)</f>
        <v>#N/A</v>
      </c>
      <c r="E51" s="72" t="e">
        <f>VLOOKUP(A51,AUTODIAGNÓSTICO!$A$9:$J$69,9,0)</f>
        <v>#N/A</v>
      </c>
      <c r="F51" s="111" t="s">
        <v>416</v>
      </c>
      <c r="G51" s="111" t="s">
        <v>417</v>
      </c>
      <c r="H51" s="111" t="s">
        <v>418</v>
      </c>
      <c r="I51" s="111" t="s">
        <v>419</v>
      </c>
      <c r="J51" s="111" t="s">
        <v>420</v>
      </c>
      <c r="K51" s="112">
        <v>45345</v>
      </c>
      <c r="L51" s="112">
        <v>45625</v>
      </c>
    </row>
    <row r="52" spans="1:12" ht="57.6" x14ac:dyDescent="0.3">
      <c r="A52" s="43">
        <v>37</v>
      </c>
      <c r="B52" s="44" t="e">
        <f>VLOOKUP(A52,AUTODIAGNÓSTICO!$A$9:$J$69,3,0)</f>
        <v>#N/A</v>
      </c>
      <c r="C52" s="44" t="e">
        <f>VLOOKUP(A52,AUTODIAGNÓSTICO!A45:J105,6,0)</f>
        <v>#N/A</v>
      </c>
      <c r="D52" s="44" t="e">
        <f>VLOOKUP(A52,AUTODIAGNÓSTICO!A45:J105,8,0)</f>
        <v>#N/A</v>
      </c>
      <c r="E52" s="72" t="e">
        <f>VLOOKUP(A52,AUTODIAGNÓSTICO!$A$9:$J$69,9,0)</f>
        <v>#N/A</v>
      </c>
      <c r="F52" s="111" t="s">
        <v>421</v>
      </c>
      <c r="G52" s="111" t="s">
        <v>422</v>
      </c>
      <c r="H52" s="111" t="s">
        <v>423</v>
      </c>
      <c r="I52" s="111" t="s">
        <v>424</v>
      </c>
      <c r="J52" s="111" t="s">
        <v>425</v>
      </c>
      <c r="K52" s="112">
        <v>45345</v>
      </c>
      <c r="L52" s="112">
        <v>45625</v>
      </c>
    </row>
    <row r="53" spans="1:12" ht="72" x14ac:dyDescent="0.3">
      <c r="A53" s="43">
        <v>38</v>
      </c>
      <c r="B53" s="44" t="e">
        <f>VLOOKUP(A53,AUTODIAGNÓSTICO!$A$9:$J$69,3,0)</f>
        <v>#N/A</v>
      </c>
      <c r="C53" s="44" t="e">
        <f>VLOOKUP(A53,AUTODIAGNÓSTICO!A46:J106,6,0)</f>
        <v>#N/A</v>
      </c>
      <c r="D53" s="44" t="e">
        <f>VLOOKUP(A53,AUTODIAGNÓSTICO!A46:J106,8,0)</f>
        <v>#N/A</v>
      </c>
      <c r="E53" s="72" t="e">
        <f>VLOOKUP(A53,AUTODIAGNÓSTICO!$A$9:$J$69,9,0)</f>
        <v>#N/A</v>
      </c>
      <c r="F53" s="111" t="s">
        <v>426</v>
      </c>
      <c r="G53" s="111" t="s">
        <v>427</v>
      </c>
      <c r="H53" s="111" t="s">
        <v>428</v>
      </c>
      <c r="I53" s="111" t="s">
        <v>429</v>
      </c>
      <c r="J53" s="111" t="s">
        <v>396</v>
      </c>
      <c r="K53" s="112">
        <v>45345</v>
      </c>
      <c r="L53" s="112">
        <v>45625</v>
      </c>
    </row>
    <row r="54" spans="1:12" ht="43.2" x14ac:dyDescent="0.3">
      <c r="A54" s="43">
        <v>39</v>
      </c>
      <c r="B54" s="44" t="e">
        <f>VLOOKUP(A54,AUTODIAGNÓSTICO!$A$9:$J$69,3,0)</f>
        <v>#N/A</v>
      </c>
      <c r="C54" s="44" t="e">
        <f>VLOOKUP(A54,AUTODIAGNÓSTICO!A47:J107,6,0)</f>
        <v>#N/A</v>
      </c>
      <c r="D54" s="44" t="e">
        <f>VLOOKUP(A54,AUTODIAGNÓSTICO!A47:J107,8,0)</f>
        <v>#N/A</v>
      </c>
      <c r="E54" s="72" t="e">
        <f>VLOOKUP(A54,AUTODIAGNÓSTICO!$A$9:$J$69,9,0)</f>
        <v>#N/A</v>
      </c>
      <c r="F54" s="111" t="s">
        <v>430</v>
      </c>
      <c r="G54" s="111" t="s">
        <v>431</v>
      </c>
      <c r="H54" s="111" t="s">
        <v>432</v>
      </c>
      <c r="I54" s="111" t="s">
        <v>433</v>
      </c>
      <c r="J54" s="111" t="s">
        <v>415</v>
      </c>
      <c r="K54" s="112">
        <v>45345</v>
      </c>
      <c r="L54" s="112">
        <v>45625</v>
      </c>
    </row>
    <row r="55" spans="1:12" ht="57.6" x14ac:dyDescent="0.3">
      <c r="A55" s="43">
        <v>40</v>
      </c>
      <c r="B55" s="44" t="e">
        <f>VLOOKUP(A55,AUTODIAGNÓSTICO!$A$9:$J$69,3,0)</f>
        <v>#N/A</v>
      </c>
      <c r="C55" s="44" t="e">
        <f>VLOOKUP(A55,AUTODIAGNÓSTICO!A48:J108,6,0)</f>
        <v>#N/A</v>
      </c>
      <c r="D55" s="44" t="e">
        <f>VLOOKUP(A55,AUTODIAGNÓSTICO!A48:J108,8,0)</f>
        <v>#N/A</v>
      </c>
      <c r="E55" s="72" t="e">
        <f>VLOOKUP(A55,AUTODIAGNÓSTICO!$A$9:$J$69,9,0)</f>
        <v>#N/A</v>
      </c>
      <c r="F55" s="111" t="s">
        <v>434</v>
      </c>
      <c r="G55" s="111" t="s">
        <v>435</v>
      </c>
      <c r="H55" s="111" t="s">
        <v>436</v>
      </c>
      <c r="I55" s="111" t="s">
        <v>437</v>
      </c>
      <c r="J55" s="111" t="s">
        <v>438</v>
      </c>
      <c r="K55" s="112">
        <v>45345</v>
      </c>
      <c r="L55" s="112">
        <v>45625</v>
      </c>
    </row>
    <row r="56" spans="1:12" ht="57.6" x14ac:dyDescent="0.3">
      <c r="A56" s="43">
        <v>41</v>
      </c>
      <c r="B56" s="44" t="e">
        <f>VLOOKUP(A56,AUTODIAGNÓSTICO!$A$9:$J$69,3,0)</f>
        <v>#N/A</v>
      </c>
      <c r="C56" s="44" t="e">
        <f>VLOOKUP(A56,AUTODIAGNÓSTICO!A49:J109,6,0)</f>
        <v>#N/A</v>
      </c>
      <c r="D56" s="44" t="e">
        <f>VLOOKUP(A56,AUTODIAGNÓSTICO!A49:J109,8,0)</f>
        <v>#N/A</v>
      </c>
      <c r="E56" s="72" t="e">
        <f>VLOOKUP(A56,AUTODIAGNÓSTICO!$A$9:$J$69,9,0)</f>
        <v>#N/A</v>
      </c>
      <c r="F56" s="111" t="s">
        <v>439</v>
      </c>
      <c r="G56" s="111" t="s">
        <v>440</v>
      </c>
      <c r="H56" s="111" t="s">
        <v>441</v>
      </c>
      <c r="I56" s="111" t="s">
        <v>442</v>
      </c>
      <c r="J56" s="111" t="s">
        <v>443</v>
      </c>
      <c r="K56" s="112">
        <v>45345</v>
      </c>
      <c r="L56" s="112">
        <v>45625</v>
      </c>
    </row>
    <row r="57" spans="1:12" ht="28.8" x14ac:dyDescent="0.3">
      <c r="A57" s="43">
        <v>42</v>
      </c>
      <c r="B57" s="44" t="e">
        <f>VLOOKUP(A57,AUTODIAGNÓSTICO!$A$9:$J$69,3,0)</f>
        <v>#N/A</v>
      </c>
      <c r="C57" s="44" t="e">
        <f>VLOOKUP(A57,AUTODIAGNÓSTICO!A50:J110,6,0)</f>
        <v>#N/A</v>
      </c>
      <c r="D57" s="44" t="e">
        <f>VLOOKUP(A57,AUTODIAGNÓSTICO!A50:J110,8,0)</f>
        <v>#N/A</v>
      </c>
      <c r="E57" s="72" t="e">
        <f>VLOOKUP(A57,AUTODIAGNÓSTICO!$A$9:$J$69,9,0)</f>
        <v>#N/A</v>
      </c>
      <c r="F57" s="111" t="s">
        <v>444</v>
      </c>
      <c r="G57" s="111" t="s">
        <v>445</v>
      </c>
      <c r="H57" s="111" t="s">
        <v>446</v>
      </c>
      <c r="I57" s="111" t="s">
        <v>447</v>
      </c>
      <c r="J57" s="111" t="s">
        <v>448</v>
      </c>
      <c r="K57" s="112">
        <v>45350</v>
      </c>
      <c r="L57" s="112">
        <v>45625</v>
      </c>
    </row>
    <row r="58" spans="1:12" ht="43.2" x14ac:dyDescent="0.3">
      <c r="A58" s="43">
        <v>43</v>
      </c>
      <c r="B58" s="44" t="e">
        <f>VLOOKUP(A58,AUTODIAGNÓSTICO!$A$9:$J$69,3,0)</f>
        <v>#N/A</v>
      </c>
      <c r="C58" s="44" t="e">
        <f>VLOOKUP(A58,AUTODIAGNÓSTICO!A51:J111,6,0)</f>
        <v>#N/A</v>
      </c>
      <c r="D58" s="44" t="e">
        <f>VLOOKUP(A58,AUTODIAGNÓSTICO!A51:J111,8,0)</f>
        <v>#N/A</v>
      </c>
      <c r="E58" s="72" t="e">
        <f>VLOOKUP(A58,AUTODIAGNÓSTICO!$A$9:$J$69,9,0)</f>
        <v>#N/A</v>
      </c>
      <c r="F58" s="111" t="s">
        <v>449</v>
      </c>
      <c r="G58" s="111" t="s">
        <v>450</v>
      </c>
      <c r="H58" s="111" t="s">
        <v>451</v>
      </c>
      <c r="I58" s="111" t="s">
        <v>452</v>
      </c>
      <c r="J58" s="111" t="s">
        <v>453</v>
      </c>
      <c r="K58" s="112">
        <v>45407</v>
      </c>
      <c r="L58" s="112">
        <v>45625</v>
      </c>
    </row>
    <row r="59" spans="1:12" ht="57.6" x14ac:dyDescent="0.3">
      <c r="A59" s="43">
        <v>44</v>
      </c>
      <c r="B59" s="44" t="e">
        <f>VLOOKUP(A59,AUTODIAGNÓSTICO!$A$9:$J$69,3,0)</f>
        <v>#N/A</v>
      </c>
      <c r="C59" s="44" t="e">
        <f>VLOOKUP(A59,AUTODIAGNÓSTICO!A52:J112,6,0)</f>
        <v>#N/A</v>
      </c>
      <c r="D59" s="44" t="e">
        <f>VLOOKUP(A59,AUTODIAGNÓSTICO!A52:J112,8,0)</f>
        <v>#N/A</v>
      </c>
      <c r="E59" s="72" t="e">
        <f>VLOOKUP(A59,AUTODIAGNÓSTICO!$A$9:$J$69,9,0)</f>
        <v>#N/A</v>
      </c>
      <c r="F59" s="111" t="s">
        <v>454</v>
      </c>
      <c r="G59" s="111" t="s">
        <v>455</v>
      </c>
      <c r="H59" s="111" t="s">
        <v>456</v>
      </c>
      <c r="I59" s="111" t="s">
        <v>457</v>
      </c>
      <c r="J59" s="111" t="s">
        <v>406</v>
      </c>
      <c r="K59" s="112">
        <v>45407</v>
      </c>
      <c r="L59" s="112">
        <v>45625</v>
      </c>
    </row>
    <row r="60" spans="1:12" ht="57.6" x14ac:dyDescent="0.3">
      <c r="A60" s="43">
        <v>45</v>
      </c>
      <c r="B60" s="44" t="e">
        <f>VLOOKUP(A60,AUTODIAGNÓSTICO!$A$9:$J$69,3,0)</f>
        <v>#N/A</v>
      </c>
      <c r="C60" s="44" t="e">
        <f>VLOOKUP(A60,AUTODIAGNÓSTICO!A53:J113,6,0)</f>
        <v>#N/A</v>
      </c>
      <c r="D60" s="44" t="e">
        <f>VLOOKUP(A60,AUTODIAGNÓSTICO!A53:J113,8,0)</f>
        <v>#N/A</v>
      </c>
      <c r="E60" s="72" t="e">
        <f>VLOOKUP(A60,AUTODIAGNÓSTICO!$A$9:$J$69,9,0)</f>
        <v>#N/A</v>
      </c>
      <c r="F60" s="111" t="s">
        <v>458</v>
      </c>
      <c r="G60" s="111" t="s">
        <v>459</v>
      </c>
      <c r="H60" s="111" t="s">
        <v>460</v>
      </c>
      <c r="I60" s="111" t="s">
        <v>461</v>
      </c>
      <c r="J60" s="111" t="s">
        <v>462</v>
      </c>
      <c r="K60" s="112">
        <v>45407</v>
      </c>
      <c r="L60" s="112">
        <v>45625</v>
      </c>
    </row>
    <row r="61" spans="1:12" ht="57.6" x14ac:dyDescent="0.3">
      <c r="A61" s="43">
        <v>46</v>
      </c>
      <c r="B61" s="44" t="e">
        <f>VLOOKUP(A61,AUTODIAGNÓSTICO!$A$9:$J$69,3,0)</f>
        <v>#N/A</v>
      </c>
      <c r="C61" s="44" t="e">
        <f>VLOOKUP(A61,AUTODIAGNÓSTICO!A54:J114,6,0)</f>
        <v>#N/A</v>
      </c>
      <c r="D61" s="44" t="e">
        <f>VLOOKUP(A61,AUTODIAGNÓSTICO!A54:J114,8,0)</f>
        <v>#N/A</v>
      </c>
      <c r="E61" s="72" t="e">
        <f>VLOOKUP(A61,AUTODIAGNÓSTICO!$A$9:$J$69,9,0)</f>
        <v>#N/A</v>
      </c>
      <c r="F61" s="111" t="s">
        <v>463</v>
      </c>
      <c r="G61" s="111" t="s">
        <v>464</v>
      </c>
      <c r="H61" s="111" t="s">
        <v>465</v>
      </c>
      <c r="I61" s="111" t="s">
        <v>466</v>
      </c>
      <c r="J61" s="111" t="s">
        <v>467</v>
      </c>
      <c r="K61" s="112">
        <v>45405</v>
      </c>
      <c r="L61" s="112">
        <v>45625</v>
      </c>
    </row>
    <row r="62" spans="1:12" ht="43.2" x14ac:dyDescent="0.3">
      <c r="A62" s="43">
        <v>47</v>
      </c>
      <c r="B62" s="44" t="e">
        <f>VLOOKUP(A62,AUTODIAGNÓSTICO!$A$9:$J$69,3,0)</f>
        <v>#N/A</v>
      </c>
      <c r="C62" s="44" t="e">
        <f>VLOOKUP(A62,AUTODIAGNÓSTICO!A55:J115,6,0)</f>
        <v>#N/A</v>
      </c>
      <c r="D62" s="44" t="e">
        <f>VLOOKUP(A62,AUTODIAGNÓSTICO!A55:J115,8,0)</f>
        <v>#N/A</v>
      </c>
      <c r="E62" s="72" t="e">
        <f>VLOOKUP(A62,AUTODIAGNÓSTICO!$A$9:$J$69,9,0)</f>
        <v>#N/A</v>
      </c>
      <c r="F62" s="111" t="s">
        <v>468</v>
      </c>
      <c r="G62" s="111" t="s">
        <v>469</v>
      </c>
      <c r="H62" s="111" t="s">
        <v>470</v>
      </c>
      <c r="I62" s="111" t="s">
        <v>471</v>
      </c>
      <c r="J62" s="111" t="s">
        <v>438</v>
      </c>
      <c r="K62" s="112">
        <v>45405</v>
      </c>
      <c r="L62" s="112">
        <v>45625</v>
      </c>
    </row>
    <row r="63" spans="1:12" ht="57.6" x14ac:dyDescent="0.3">
      <c r="A63" s="43">
        <v>48</v>
      </c>
      <c r="B63" s="44" t="e">
        <f>VLOOKUP(A63,AUTODIAGNÓSTICO!$A$9:$J$69,3,0)</f>
        <v>#N/A</v>
      </c>
      <c r="C63" s="44" t="e">
        <f>VLOOKUP(A63,AUTODIAGNÓSTICO!A56:J116,6,0)</f>
        <v>#N/A</v>
      </c>
      <c r="D63" s="44" t="e">
        <f>VLOOKUP(A63,AUTODIAGNÓSTICO!A56:J116,8,0)</f>
        <v>#N/A</v>
      </c>
      <c r="E63" s="72" t="e">
        <f>VLOOKUP(A63,AUTODIAGNÓSTICO!$A$9:$J$69,9,0)</f>
        <v>#N/A</v>
      </c>
      <c r="F63" s="111" t="s">
        <v>472</v>
      </c>
      <c r="G63" s="111" t="s">
        <v>473</v>
      </c>
      <c r="H63" s="111" t="s">
        <v>474</v>
      </c>
      <c r="I63" s="111" t="s">
        <v>475</v>
      </c>
      <c r="J63" s="111" t="s">
        <v>453</v>
      </c>
      <c r="K63" s="112">
        <v>45405</v>
      </c>
      <c r="L63" s="112">
        <v>45625</v>
      </c>
    </row>
    <row r="64" spans="1:12" ht="43.2" x14ac:dyDescent="0.3">
      <c r="A64" s="43">
        <v>49</v>
      </c>
      <c r="B64" s="44" t="e">
        <f>VLOOKUP(A64,AUTODIAGNÓSTICO!$A$9:$J$69,3,0)</f>
        <v>#N/A</v>
      </c>
      <c r="C64" s="44" t="e">
        <f>VLOOKUP(A64,AUTODIAGNÓSTICO!A57:J117,6,0)</f>
        <v>#N/A</v>
      </c>
      <c r="D64" s="44" t="e">
        <f>VLOOKUP(A64,AUTODIAGNÓSTICO!A57:J117,8,0)</f>
        <v>#N/A</v>
      </c>
      <c r="E64" s="72" t="e">
        <f>VLOOKUP(A64,AUTODIAGNÓSTICO!$A$9:$J$69,9,0)</f>
        <v>#N/A</v>
      </c>
      <c r="F64" s="111" t="s">
        <v>476</v>
      </c>
      <c r="G64" s="111" t="s">
        <v>477</v>
      </c>
      <c r="H64" s="111" t="s">
        <v>478</v>
      </c>
      <c r="I64" s="111" t="s">
        <v>479</v>
      </c>
      <c r="J64" s="111" t="s">
        <v>480</v>
      </c>
      <c r="K64" s="112">
        <v>45405</v>
      </c>
      <c r="L64" s="112">
        <v>45625</v>
      </c>
    </row>
    <row r="65" spans="1:12" ht="43.2" x14ac:dyDescent="0.3">
      <c r="A65" s="43">
        <v>50</v>
      </c>
      <c r="B65" s="44" t="e">
        <f>VLOOKUP(A65,AUTODIAGNÓSTICO!$A$9:$J$69,3,0)</f>
        <v>#N/A</v>
      </c>
      <c r="C65" s="44" t="e">
        <f>VLOOKUP(A65,AUTODIAGNÓSTICO!A58:J118,6,0)</f>
        <v>#N/A</v>
      </c>
      <c r="D65" s="44" t="e">
        <f>VLOOKUP(A65,AUTODIAGNÓSTICO!A58:J118,8,0)</f>
        <v>#N/A</v>
      </c>
      <c r="E65" s="72" t="e">
        <f>VLOOKUP(A65,AUTODIAGNÓSTICO!$A$9:$J$69,9,0)</f>
        <v>#N/A</v>
      </c>
      <c r="F65" s="111" t="s">
        <v>481</v>
      </c>
      <c r="G65" s="111" t="s">
        <v>482</v>
      </c>
      <c r="H65" s="111" t="s">
        <v>483</v>
      </c>
      <c r="I65" s="111" t="s">
        <v>484</v>
      </c>
      <c r="J65" s="111" t="s">
        <v>396</v>
      </c>
      <c r="K65" s="112">
        <v>45405</v>
      </c>
      <c r="L65" s="112">
        <v>45625</v>
      </c>
    </row>
    <row r="66" spans="1:12" ht="72" x14ac:dyDescent="0.3">
      <c r="A66" s="43">
        <v>51</v>
      </c>
      <c r="B66" s="44" t="e">
        <f>VLOOKUP(A66,AUTODIAGNÓSTICO!$A$9:$J$69,3,0)</f>
        <v>#N/A</v>
      </c>
      <c r="C66" s="44" t="e">
        <f>VLOOKUP(A66,AUTODIAGNÓSTICO!A59:J119,6,0)</f>
        <v>#N/A</v>
      </c>
      <c r="D66" s="44" t="e">
        <f>VLOOKUP(A66,AUTODIAGNÓSTICO!A59:J119,8,0)</f>
        <v>#N/A</v>
      </c>
      <c r="E66" s="72" t="e">
        <f>VLOOKUP(A66,AUTODIAGNÓSTICO!$A$9:$J$69,9,0)</f>
        <v>#N/A</v>
      </c>
      <c r="F66" s="111" t="s">
        <v>485</v>
      </c>
      <c r="G66" s="111" t="s">
        <v>486</v>
      </c>
      <c r="H66" s="111" t="s">
        <v>487</v>
      </c>
      <c r="I66" s="111" t="s">
        <v>488</v>
      </c>
      <c r="J66" s="111" t="s">
        <v>489</v>
      </c>
      <c r="K66" s="112">
        <v>45405</v>
      </c>
      <c r="L66" s="112">
        <v>45625</v>
      </c>
    </row>
    <row r="67" spans="1:12" ht="316.8" x14ac:dyDescent="0.3">
      <c r="A67" s="43">
        <v>52</v>
      </c>
      <c r="B67" s="44" t="e">
        <f>VLOOKUP(A67,AUTODIAGNÓSTICO!$A$9:$J$69,3,0)</f>
        <v>#N/A</v>
      </c>
      <c r="C67" s="44" t="e">
        <f>VLOOKUP(A67,AUTODIAGNÓSTICO!A60:J120,6,0)</f>
        <v>#N/A</v>
      </c>
      <c r="D67" s="44" t="e">
        <f>VLOOKUP(A67,AUTODIAGNÓSTICO!A60:J120,8,0)</f>
        <v>#N/A</v>
      </c>
      <c r="E67" s="72" t="e">
        <f>VLOOKUP(A67,AUTODIAGNÓSTICO!$A$9:$J$69,9,0)</f>
        <v>#N/A</v>
      </c>
      <c r="F67" s="111" t="s">
        <v>221</v>
      </c>
      <c r="G67" s="111" t="s">
        <v>222</v>
      </c>
      <c r="H67" s="111" t="s">
        <v>223</v>
      </c>
      <c r="I67" s="111" t="s">
        <v>224</v>
      </c>
      <c r="J67" s="111" t="s">
        <v>254</v>
      </c>
      <c r="K67" s="112">
        <v>45405</v>
      </c>
      <c r="L67" s="112">
        <v>45625</v>
      </c>
    </row>
    <row r="68" spans="1:12" ht="216" x14ac:dyDescent="0.3">
      <c r="A68" s="43">
        <v>53</v>
      </c>
      <c r="B68" s="44" t="e">
        <f>VLOOKUP(A68,AUTODIAGNÓSTICO!$A$9:$J$69,3,0)</f>
        <v>#N/A</v>
      </c>
      <c r="C68" s="44" t="e">
        <f>VLOOKUP(A68,AUTODIAGNÓSTICO!A61:J121,6,0)</f>
        <v>#N/A</v>
      </c>
      <c r="D68" s="44" t="e">
        <f>VLOOKUP(A68,AUTODIAGNÓSTICO!A61:J121,8,0)</f>
        <v>#N/A</v>
      </c>
      <c r="E68" s="72" t="e">
        <f>VLOOKUP(A68,AUTODIAGNÓSTICO!$A$9:$J$69,9,0)</f>
        <v>#N/A</v>
      </c>
      <c r="F68" s="111" t="s">
        <v>225</v>
      </c>
      <c r="G68" s="111" t="s">
        <v>222</v>
      </c>
      <c r="H68" s="111" t="s">
        <v>226</v>
      </c>
      <c r="I68" s="111" t="s">
        <v>227</v>
      </c>
      <c r="J68" s="111" t="s">
        <v>254</v>
      </c>
      <c r="K68" s="112">
        <v>45405</v>
      </c>
      <c r="L68" s="112">
        <v>45625</v>
      </c>
    </row>
    <row r="69" spans="1:12" ht="172.8" x14ac:dyDescent="0.3">
      <c r="A69" s="43">
        <v>54</v>
      </c>
      <c r="B69" s="44" t="e">
        <f>VLOOKUP(A69,AUTODIAGNÓSTICO!$A$9:$J$69,3,0)</f>
        <v>#N/A</v>
      </c>
      <c r="C69" s="44" t="e">
        <f>VLOOKUP(A69,AUTODIAGNÓSTICO!A62:J122,6,0)</f>
        <v>#N/A</v>
      </c>
      <c r="D69" s="44" t="e">
        <f>VLOOKUP(A69,AUTODIAGNÓSTICO!A62:J122,8,0)</f>
        <v>#N/A</v>
      </c>
      <c r="E69" s="72" t="e">
        <f>VLOOKUP(A69,AUTODIAGNÓSTICO!$A$9:$J$69,9,0)</f>
        <v>#N/A</v>
      </c>
      <c r="F69" s="111" t="s">
        <v>228</v>
      </c>
      <c r="G69" s="111" t="s">
        <v>229</v>
      </c>
      <c r="H69" s="111" t="s">
        <v>230</v>
      </c>
      <c r="I69" s="111" t="s">
        <v>231</v>
      </c>
      <c r="J69" s="111" t="s">
        <v>254</v>
      </c>
      <c r="K69" s="112">
        <v>45405</v>
      </c>
      <c r="L69" s="112">
        <v>45625</v>
      </c>
    </row>
    <row r="70" spans="1:12" ht="158.4" x14ac:dyDescent="0.3">
      <c r="A70" s="43">
        <v>55</v>
      </c>
      <c r="B70" s="44" t="e">
        <f>VLOOKUP(A70,AUTODIAGNÓSTICO!$A$9:$J$69,3,0)</f>
        <v>#N/A</v>
      </c>
      <c r="C70" s="44" t="e">
        <f>VLOOKUP(A70,AUTODIAGNÓSTICO!A63:J123,6,0)</f>
        <v>#N/A</v>
      </c>
      <c r="D70" s="44" t="e">
        <f>VLOOKUP(A70,AUTODIAGNÓSTICO!A63:J123,8,0)</f>
        <v>#N/A</v>
      </c>
      <c r="E70" s="72" t="e">
        <f>VLOOKUP(A70,AUTODIAGNÓSTICO!$A$9:$J$69,9,0)</f>
        <v>#N/A</v>
      </c>
      <c r="F70" s="111" t="s">
        <v>225</v>
      </c>
      <c r="G70" s="111" t="s">
        <v>229</v>
      </c>
      <c r="H70" s="111" t="s">
        <v>230</v>
      </c>
      <c r="I70" s="111" t="s">
        <v>232</v>
      </c>
      <c r="J70" s="111" t="s">
        <v>254</v>
      </c>
      <c r="K70" s="112">
        <v>45405</v>
      </c>
      <c r="L70" s="112">
        <v>45625</v>
      </c>
    </row>
    <row r="71" spans="1:12" ht="172.8" x14ac:dyDescent="0.3">
      <c r="A71" s="43">
        <v>56</v>
      </c>
      <c r="B71" s="44" t="e">
        <f>VLOOKUP(A71,AUTODIAGNÓSTICO!$A$9:$J$69,3,0)</f>
        <v>#N/A</v>
      </c>
      <c r="C71" s="44" t="e">
        <f>VLOOKUP(A71,AUTODIAGNÓSTICO!A64:J124,6,0)</f>
        <v>#N/A</v>
      </c>
      <c r="D71" s="44" t="e">
        <f>VLOOKUP(A71,AUTODIAGNÓSTICO!A64:J124,8,0)</f>
        <v>#N/A</v>
      </c>
      <c r="E71" s="72" t="e">
        <f>VLOOKUP(A71,AUTODIAGNÓSTICO!$A$9:$J$69,9,0)</f>
        <v>#N/A</v>
      </c>
      <c r="F71" s="111" t="s">
        <v>228</v>
      </c>
      <c r="G71" s="111" t="s">
        <v>222</v>
      </c>
      <c r="H71" s="111" t="s">
        <v>230</v>
      </c>
      <c r="I71" s="111" t="s">
        <v>233</v>
      </c>
      <c r="J71" s="111" t="s">
        <v>254</v>
      </c>
      <c r="K71" s="112">
        <v>45405</v>
      </c>
      <c r="L71" s="112">
        <v>45625</v>
      </c>
    </row>
    <row r="72" spans="1:12" ht="187.2" x14ac:dyDescent="0.3">
      <c r="A72" s="43">
        <v>57</v>
      </c>
      <c r="B72" s="44" t="e">
        <f>VLOOKUP(A72,AUTODIAGNÓSTICO!$A$9:$J$69,3,0)</f>
        <v>#N/A</v>
      </c>
      <c r="C72" s="44" t="e">
        <f>VLOOKUP(A72,AUTODIAGNÓSTICO!A65:J125,6,0)</f>
        <v>#N/A</v>
      </c>
      <c r="D72" s="44" t="e">
        <f>VLOOKUP(A72,AUTODIAGNÓSTICO!A65:J125,8,0)</f>
        <v>#N/A</v>
      </c>
      <c r="E72" s="72" t="e">
        <f>VLOOKUP(A72,AUTODIAGNÓSTICO!$A$9:$J$69,9,0)</f>
        <v>#N/A</v>
      </c>
      <c r="F72" s="111" t="s">
        <v>234</v>
      </c>
      <c r="G72" s="111" t="s">
        <v>235</v>
      </c>
      <c r="H72" s="111" t="s">
        <v>236</v>
      </c>
      <c r="I72" s="111" t="s">
        <v>237</v>
      </c>
      <c r="J72" s="111" t="s">
        <v>254</v>
      </c>
      <c r="K72" s="112">
        <v>45405</v>
      </c>
      <c r="L72" s="112">
        <v>45625</v>
      </c>
    </row>
    <row r="73" spans="1:12" ht="216" x14ac:dyDescent="0.3">
      <c r="A73" s="43">
        <v>58</v>
      </c>
      <c r="B73" s="44" t="e">
        <f>VLOOKUP(A73,AUTODIAGNÓSTICO!$A$9:$J$69,3,0)</f>
        <v>#N/A</v>
      </c>
      <c r="C73" s="44" t="e">
        <f>VLOOKUP(A73,AUTODIAGNÓSTICO!A66:J126,6,0)</f>
        <v>#N/A</v>
      </c>
      <c r="D73" s="44" t="e">
        <f>VLOOKUP(A73,AUTODIAGNÓSTICO!A66:J126,8,0)</f>
        <v>#N/A</v>
      </c>
      <c r="E73" s="72" t="e">
        <f>VLOOKUP(A73,AUTODIAGNÓSTICO!$A$9:$J$69,9,0)</f>
        <v>#N/A</v>
      </c>
      <c r="F73" s="111" t="s">
        <v>238</v>
      </c>
      <c r="G73" s="111" t="s">
        <v>239</v>
      </c>
      <c r="H73" s="111" t="s">
        <v>240</v>
      </c>
      <c r="I73" s="111" t="s">
        <v>241</v>
      </c>
      <c r="J73" s="111" t="s">
        <v>254</v>
      </c>
      <c r="K73" s="112">
        <v>45405</v>
      </c>
      <c r="L73" s="112">
        <v>45625</v>
      </c>
    </row>
    <row r="74" spans="1:12" ht="201.6" x14ac:dyDescent="0.3">
      <c r="A74" s="43">
        <v>59</v>
      </c>
      <c r="B74" s="44" t="e">
        <f>VLOOKUP(A74,AUTODIAGNÓSTICO!$A$9:$J$69,3,0)</f>
        <v>#N/A</v>
      </c>
      <c r="C74" s="44" t="e">
        <f>VLOOKUP(A74,AUTODIAGNÓSTICO!A67:J127,6,0)</f>
        <v>#N/A</v>
      </c>
      <c r="D74" s="44" t="e">
        <f>VLOOKUP(A74,AUTODIAGNÓSTICO!A67:J127,8,0)</f>
        <v>#N/A</v>
      </c>
      <c r="E74" s="72" t="e">
        <f>VLOOKUP(A74,AUTODIAGNÓSTICO!$A$9:$J$69,9,0)</f>
        <v>#N/A</v>
      </c>
      <c r="F74" s="111" t="s">
        <v>242</v>
      </c>
      <c r="G74" s="111" t="s">
        <v>243</v>
      </c>
      <c r="H74" s="111" t="s">
        <v>244</v>
      </c>
      <c r="I74" s="111" t="s">
        <v>245</v>
      </c>
      <c r="J74" s="111" t="s">
        <v>254</v>
      </c>
      <c r="K74" s="112">
        <v>45405</v>
      </c>
      <c r="L74" s="112">
        <v>45625</v>
      </c>
    </row>
    <row r="75" spans="1:12" ht="201.6" x14ac:dyDescent="0.3">
      <c r="A75" s="43">
        <v>60</v>
      </c>
      <c r="B75" s="44" t="e">
        <f>VLOOKUP(A75,AUTODIAGNÓSTICO!$A$9:$J$69,3,0)</f>
        <v>#N/A</v>
      </c>
      <c r="C75" s="44" t="e">
        <f>VLOOKUP(A75,AUTODIAGNÓSTICO!A68:J128,6,0)</f>
        <v>#N/A</v>
      </c>
      <c r="D75" s="44" t="e">
        <f>VLOOKUP(A75,AUTODIAGNÓSTICO!A68:J128,8,0)</f>
        <v>#N/A</v>
      </c>
      <c r="E75" s="72" t="e">
        <f>VLOOKUP(A75,AUTODIAGNÓSTICO!$A$9:$J$69,9,0)</f>
        <v>#N/A</v>
      </c>
      <c r="F75" s="111" t="s">
        <v>246</v>
      </c>
      <c r="G75" s="111" t="s">
        <v>247</v>
      </c>
      <c r="H75" s="111" t="s">
        <v>248</v>
      </c>
      <c r="I75" s="111" t="s">
        <v>249</v>
      </c>
      <c r="J75" s="111" t="s">
        <v>254</v>
      </c>
      <c r="K75" s="112">
        <v>45405</v>
      </c>
      <c r="L75" s="112">
        <v>45625</v>
      </c>
    </row>
    <row r="76" spans="1:12" ht="187.2" x14ac:dyDescent="0.3">
      <c r="A76" s="43">
        <v>61</v>
      </c>
      <c r="B76" s="44" t="e">
        <f>VLOOKUP(A76,AUTODIAGNÓSTICO!$A$9:$J$69,3,0)</f>
        <v>#N/A</v>
      </c>
      <c r="C76" s="44" t="e">
        <f>VLOOKUP(A76,AUTODIAGNÓSTICO!A69:J129,6,0)</f>
        <v>#N/A</v>
      </c>
      <c r="D76" s="44" t="e">
        <f>VLOOKUP(A76,AUTODIAGNÓSTICO!A69:J129,8,0)</f>
        <v>#N/A</v>
      </c>
      <c r="E76" s="72" t="e">
        <f>VLOOKUP(A76,AUTODIAGNÓSTICO!$A$9:$J$69,9,0)</f>
        <v>#N/A</v>
      </c>
      <c r="F76" s="111" t="s">
        <v>250</v>
      </c>
      <c r="G76" s="111" t="s">
        <v>251</v>
      </c>
      <c r="H76" s="111" t="s">
        <v>252</v>
      </c>
      <c r="I76" s="111" t="s">
        <v>253</v>
      </c>
      <c r="J76" s="111" t="s">
        <v>254</v>
      </c>
      <c r="K76" s="112">
        <v>45405</v>
      </c>
      <c r="L76" s="112">
        <v>45625</v>
      </c>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2025-04-25T02:14:40Z</dcterms:modified>
</cp:coreProperties>
</file>