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andre\Downloads\"/>
    </mc:Choice>
  </mc:AlternateContent>
  <xr:revisionPtr revIDLastSave="0" documentId="13_ncr:8001_{7B8954CA-429D-4A11-87EC-AC8BAC5130FD}" xr6:coauthVersionLast="47" xr6:coauthVersionMax="47" xr10:uidLastSave="{00000000-0000-0000-0000-000000000000}"/>
  <workbookProtection workbookPassword="EC3E" lockStructure="1"/>
  <bookViews>
    <workbookView xWindow="-120" yWindow="-120" windowWidth="20730" windowHeight="11040" activeTab="2"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 i="1" l="1"/>
  <c r="U87" i="1"/>
  <c r="U92" i="1"/>
  <c r="U5" i="6"/>
  <c r="U91" i="1"/>
  <c r="U90" i="1"/>
  <c r="U89" i="1"/>
  <c r="R7" i="1"/>
  <c r="S7" i="1"/>
  <c r="H4" i="2"/>
  <c r="H10" i="2"/>
  <c r="K4" i="2"/>
  <c r="K10" i="2"/>
  <c r="T7" i="1"/>
  <c r="U7" i="1"/>
  <c r="R8" i="1"/>
  <c r="S8" i="1"/>
  <c r="T8" i="1"/>
  <c r="U8" i="1"/>
  <c r="R9" i="1"/>
  <c r="D4" i="2"/>
  <c r="S9" i="1"/>
  <c r="J4" i="2"/>
  <c r="J10" i="2"/>
  <c r="T9" i="1"/>
  <c r="U9" i="1"/>
  <c r="T4" i="2"/>
  <c r="T10" i="2"/>
  <c r="R10" i="1"/>
  <c r="S10" i="1"/>
  <c r="T10" i="1"/>
  <c r="P4" i="2"/>
  <c r="P10" i="2"/>
  <c r="U10" i="1"/>
  <c r="S4" i="2"/>
  <c r="S10" i="2"/>
  <c r="Q11" i="1"/>
  <c r="R11" i="1"/>
  <c r="S11" i="1"/>
  <c r="R13" i="1"/>
  <c r="S13" i="1"/>
  <c r="T13" i="1"/>
  <c r="U13" i="1"/>
  <c r="R14" i="1"/>
  <c r="S14" i="1"/>
  <c r="T14" i="1"/>
  <c r="N5" i="2"/>
  <c r="U14" i="1"/>
  <c r="R15" i="1"/>
  <c r="S15" i="1"/>
  <c r="I5" i="2"/>
  <c r="T15" i="1"/>
  <c r="U15" i="1"/>
  <c r="S5" i="2"/>
  <c r="R16" i="1"/>
  <c r="S16" i="1"/>
  <c r="T16" i="1"/>
  <c r="M5" i="2"/>
  <c r="U16" i="1"/>
  <c r="U5" i="2"/>
  <c r="R20" i="1"/>
  <c r="S20" i="1"/>
  <c r="T20" i="1"/>
  <c r="M6" i="2"/>
  <c r="U20" i="1"/>
  <c r="R21" i="1"/>
  <c r="S21" i="1"/>
  <c r="I6" i="2"/>
  <c r="T21" i="1"/>
  <c r="U21" i="1"/>
  <c r="R22" i="1"/>
  <c r="S22" i="1"/>
  <c r="T22" i="1"/>
  <c r="O6" i="2"/>
  <c r="U22" i="1"/>
  <c r="R23" i="1"/>
  <c r="S23" i="1"/>
  <c r="T23" i="1"/>
  <c r="U23" i="1"/>
  <c r="T6" i="2"/>
  <c r="R30" i="1"/>
  <c r="S30" i="1"/>
  <c r="T30" i="1"/>
  <c r="M7" i="2"/>
  <c r="U30" i="1"/>
  <c r="R31" i="1"/>
  <c r="D7" i="2"/>
  <c r="S31" i="1"/>
  <c r="T31" i="1"/>
  <c r="N7" i="2"/>
  <c r="U31" i="1"/>
  <c r="R32" i="1"/>
  <c r="E7" i="2"/>
  <c r="S32" i="1"/>
  <c r="T32" i="1"/>
  <c r="O7" i="2"/>
  <c r="U32" i="1"/>
  <c r="R33" i="1"/>
  <c r="F7" i="2"/>
  <c r="S33" i="1"/>
  <c r="I7" i="2"/>
  <c r="T33" i="1"/>
  <c r="P7" i="2"/>
  <c r="U33" i="1"/>
  <c r="R7" i="2"/>
  <c r="R36" i="1"/>
  <c r="S36" i="1"/>
  <c r="H8" i="2"/>
  <c r="T36" i="1"/>
  <c r="U36" i="1"/>
  <c r="R37" i="1"/>
  <c r="C8" i="2"/>
  <c r="S37" i="1"/>
  <c r="T37" i="1"/>
  <c r="N8" i="2"/>
  <c r="U37" i="1"/>
  <c r="R38" i="1"/>
  <c r="E8" i="2"/>
  <c r="S38" i="1"/>
  <c r="J8" i="2"/>
  <c r="T38" i="1"/>
  <c r="U38" i="1"/>
  <c r="S8" i="2"/>
  <c r="R39" i="1"/>
  <c r="F8" i="2"/>
  <c r="S39" i="1"/>
  <c r="K8" i="2"/>
  <c r="T39" i="1"/>
  <c r="U39" i="1"/>
  <c r="U8" i="2"/>
  <c r="R47" i="1"/>
  <c r="S47" i="1"/>
  <c r="H9" i="2"/>
  <c r="T47" i="1"/>
  <c r="U47" i="1"/>
  <c r="R48" i="1"/>
  <c r="S48" i="1"/>
  <c r="T48" i="1"/>
  <c r="U48" i="1"/>
  <c r="R49" i="1"/>
  <c r="S49" i="1"/>
  <c r="T49" i="1"/>
  <c r="O9" i="2"/>
  <c r="U49" i="1"/>
  <c r="T9" i="2"/>
  <c r="R50" i="1"/>
  <c r="S50" i="1"/>
  <c r="J9" i="2"/>
  <c r="T50" i="1"/>
  <c r="U50" i="1"/>
  <c r="U9" i="2"/>
  <c r="R55" i="1"/>
  <c r="S55" i="1"/>
  <c r="H4" i="4"/>
  <c r="H10" i="4"/>
  <c r="T55" i="1"/>
  <c r="U55" i="1"/>
  <c r="R56" i="1"/>
  <c r="S56" i="1"/>
  <c r="T56" i="1"/>
  <c r="U56" i="1"/>
  <c r="R57" i="1"/>
  <c r="S57" i="1"/>
  <c r="J4" i="4"/>
  <c r="J10" i="4"/>
  <c r="T57" i="1"/>
  <c r="U57" i="1"/>
  <c r="S4" i="4"/>
  <c r="S10" i="4"/>
  <c r="R58" i="1"/>
  <c r="S58" i="1"/>
  <c r="T58" i="1"/>
  <c r="U58" i="1"/>
  <c r="R62" i="1"/>
  <c r="S62" i="1"/>
  <c r="H5" i="4"/>
  <c r="I5" i="4"/>
  <c r="T62" i="1"/>
  <c r="U62" i="1"/>
  <c r="T5" i="4"/>
  <c r="R63" i="1"/>
  <c r="D5" i="4"/>
  <c r="S63" i="1"/>
  <c r="T63" i="1"/>
  <c r="M5" i="4"/>
  <c r="U63" i="1"/>
  <c r="R64" i="1"/>
  <c r="E5" i="4"/>
  <c r="S64" i="1"/>
  <c r="T64" i="1"/>
  <c r="N5" i="4"/>
  <c r="U64" i="1"/>
  <c r="R65" i="1"/>
  <c r="F5" i="4"/>
  <c r="S65" i="1"/>
  <c r="T65" i="1"/>
  <c r="P5" i="4"/>
  <c r="U65" i="1"/>
  <c r="R68" i="1"/>
  <c r="C6" i="4"/>
  <c r="S68" i="1"/>
  <c r="J6" i="4"/>
  <c r="T68" i="1"/>
  <c r="M6" i="4"/>
  <c r="U68" i="1"/>
  <c r="R69" i="1"/>
  <c r="D6" i="4"/>
  <c r="S69" i="1"/>
  <c r="T69" i="1"/>
  <c r="U69" i="1"/>
  <c r="R70" i="1"/>
  <c r="E6" i="4"/>
  <c r="S70" i="1"/>
  <c r="T70" i="1"/>
  <c r="O6" i="4"/>
  <c r="U70" i="1"/>
  <c r="R71" i="1"/>
  <c r="F6" i="4"/>
  <c r="S71" i="1"/>
  <c r="K6" i="4"/>
  <c r="T71" i="1"/>
  <c r="U71" i="1"/>
  <c r="R74" i="1"/>
  <c r="S74" i="1"/>
  <c r="T74" i="1"/>
  <c r="U74" i="1"/>
  <c r="R75" i="1"/>
  <c r="S75" i="1"/>
  <c r="T75" i="1"/>
  <c r="U75" i="1"/>
  <c r="R7" i="4"/>
  <c r="R76" i="1"/>
  <c r="C7" i="4"/>
  <c r="S76" i="1"/>
  <c r="T76" i="1"/>
  <c r="U76" i="1"/>
  <c r="R77" i="1"/>
  <c r="F7" i="4"/>
  <c r="S77" i="1"/>
  <c r="K7" i="4"/>
  <c r="T77" i="1"/>
  <c r="P7" i="4"/>
  <c r="U77" i="1"/>
  <c r="R84" i="1"/>
  <c r="S84" i="1"/>
  <c r="T84" i="1"/>
  <c r="M4" i="6"/>
  <c r="M10" i="6"/>
  <c r="U84" i="1"/>
  <c r="R85" i="1"/>
  <c r="S85" i="1"/>
  <c r="T85" i="1"/>
  <c r="U85" i="1"/>
  <c r="R86" i="1"/>
  <c r="E4" i="6"/>
  <c r="S86" i="1"/>
  <c r="T86" i="1"/>
  <c r="U86" i="1"/>
  <c r="T4" i="6"/>
  <c r="T10" i="6"/>
  <c r="R87" i="1"/>
  <c r="F4" i="6"/>
  <c r="S87" i="1"/>
  <c r="T87" i="1"/>
  <c r="P4" i="6"/>
  <c r="P10" i="6"/>
  <c r="R89" i="1"/>
  <c r="S89" i="1"/>
  <c r="H5" i="6"/>
  <c r="T89" i="1"/>
  <c r="R90" i="1"/>
  <c r="S90" i="1"/>
  <c r="T90" i="1"/>
  <c r="R91" i="1"/>
  <c r="S91" i="1"/>
  <c r="J5" i="6"/>
  <c r="T91" i="1"/>
  <c r="M5" i="6"/>
  <c r="O5" i="6"/>
  <c r="R92" i="1"/>
  <c r="S92" i="1"/>
  <c r="K5" i="6"/>
  <c r="T92" i="1"/>
  <c r="P5" i="6"/>
  <c r="R98" i="1"/>
  <c r="S98" i="1"/>
  <c r="T98" i="1"/>
  <c r="U98" i="1"/>
  <c r="R6" i="6"/>
  <c r="R99" i="1"/>
  <c r="S99" i="1"/>
  <c r="T99" i="1"/>
  <c r="U99" i="1"/>
  <c r="R100" i="1"/>
  <c r="S100" i="1"/>
  <c r="H6" i="6"/>
  <c r="T100" i="1"/>
  <c r="R101" i="1"/>
  <c r="S101" i="1"/>
  <c r="T101" i="1"/>
  <c r="P6" i="6"/>
  <c r="U101" i="1"/>
  <c r="U6" i="6"/>
  <c r="R102" i="1"/>
  <c r="S102" i="1"/>
  <c r="T102" i="1"/>
  <c r="M7" i="6"/>
  <c r="U102" i="1"/>
  <c r="R7" i="6"/>
  <c r="R103" i="1"/>
  <c r="S103" i="1"/>
  <c r="I7" i="6"/>
  <c r="T103" i="1"/>
  <c r="P7" i="6"/>
  <c r="U103" i="1"/>
  <c r="R104" i="1"/>
  <c r="S104" i="1"/>
  <c r="J7" i="6"/>
  <c r="T104" i="1"/>
  <c r="U104" i="1"/>
  <c r="T7" i="6"/>
  <c r="R105" i="1"/>
  <c r="S105" i="1"/>
  <c r="K7" i="6"/>
  <c r="T105" i="1"/>
  <c r="U105" i="1"/>
  <c r="U7" i="6"/>
  <c r="R114" i="1"/>
  <c r="S114" i="1"/>
  <c r="H8" i="6"/>
  <c r="T114" i="1"/>
  <c r="U114" i="1"/>
  <c r="T8" i="6"/>
  <c r="R115" i="1"/>
  <c r="S115" i="1"/>
  <c r="T115" i="1"/>
  <c r="N8" i="6"/>
  <c r="U115" i="1"/>
  <c r="S8" i="6"/>
  <c r="R116" i="1"/>
  <c r="S116" i="1"/>
  <c r="T116" i="1"/>
  <c r="U116" i="1"/>
  <c r="R117" i="1"/>
  <c r="S117" i="1"/>
  <c r="T117" i="1"/>
  <c r="P8" i="6"/>
  <c r="U117" i="1"/>
  <c r="R122" i="1"/>
  <c r="S122" i="1"/>
  <c r="T122" i="1"/>
  <c r="U122" i="1"/>
  <c r="U4" i="5"/>
  <c r="U10" i="5"/>
  <c r="R123" i="1"/>
  <c r="S123" i="1"/>
  <c r="T123" i="1"/>
  <c r="U123" i="1"/>
  <c r="R124" i="1"/>
  <c r="S124" i="1"/>
  <c r="J4" i="5"/>
  <c r="J10" i="5"/>
  <c r="T124" i="1"/>
  <c r="N4" i="5"/>
  <c r="N10" i="5"/>
  <c r="U124" i="1"/>
  <c r="T4" i="5"/>
  <c r="T10" i="5"/>
  <c r="R125" i="1"/>
  <c r="S125" i="1"/>
  <c r="H4" i="5"/>
  <c r="H10" i="5"/>
  <c r="T125" i="1"/>
  <c r="P4" i="5"/>
  <c r="P10" i="5"/>
  <c r="U125" i="1"/>
  <c r="R128" i="1"/>
  <c r="S128" i="1"/>
  <c r="I5" i="5"/>
  <c r="T128" i="1"/>
  <c r="U128" i="1"/>
  <c r="S5" i="5"/>
  <c r="R129" i="1"/>
  <c r="D5" i="5"/>
  <c r="S129" i="1"/>
  <c r="T129" i="1"/>
  <c r="N5" i="5"/>
  <c r="U129" i="1"/>
  <c r="R130" i="1"/>
  <c r="S130" i="1"/>
  <c r="T130" i="1"/>
  <c r="U130" i="1"/>
  <c r="R131" i="1"/>
  <c r="E5" i="5"/>
  <c r="S131" i="1"/>
  <c r="T131" i="1"/>
  <c r="P5" i="5"/>
  <c r="U131" i="1"/>
  <c r="R134" i="1"/>
  <c r="S134" i="1"/>
  <c r="T134" i="1"/>
  <c r="U134" i="1"/>
  <c r="R6" i="5"/>
  <c r="R135" i="1"/>
  <c r="S135" i="1"/>
  <c r="T135" i="1"/>
  <c r="N6" i="5"/>
  <c r="U135" i="1"/>
  <c r="R136" i="1"/>
  <c r="E6" i="5"/>
  <c r="S136" i="1"/>
  <c r="H6" i="5"/>
  <c r="T136" i="1"/>
  <c r="U136" i="1"/>
  <c r="U6" i="5"/>
  <c r="R137" i="1"/>
  <c r="F6" i="5"/>
  <c r="S137" i="1"/>
  <c r="K6" i="5"/>
  <c r="T137" i="1"/>
  <c r="P6" i="5"/>
  <c r="R139" i="1"/>
  <c r="S139" i="1"/>
  <c r="T139" i="1"/>
  <c r="P7" i="5"/>
  <c r="U139" i="1"/>
  <c r="R140" i="1"/>
  <c r="D7" i="5"/>
  <c r="S140" i="1"/>
  <c r="T140" i="1"/>
  <c r="U140" i="1"/>
  <c r="R141" i="1"/>
  <c r="E7" i="5"/>
  <c r="S141" i="1"/>
  <c r="T141" i="1"/>
  <c r="U141" i="1"/>
  <c r="R7" i="5"/>
  <c r="R142" i="1"/>
  <c r="S142" i="1"/>
  <c r="I7" i="5"/>
  <c r="T142" i="1"/>
  <c r="R4" i="2"/>
  <c r="R10" i="2"/>
  <c r="S5" i="6"/>
  <c r="R8" i="2"/>
  <c r="S4" i="5"/>
  <c r="S10" i="5"/>
  <c r="R5" i="6"/>
  <c r="T5" i="6"/>
  <c r="S6" i="4"/>
  <c r="T8" i="2"/>
  <c r="T5" i="2"/>
  <c r="T7" i="2"/>
  <c r="U6" i="2"/>
  <c r="R4" i="4"/>
  <c r="R10" i="4"/>
  <c r="H7" i="6"/>
  <c r="O7" i="4"/>
  <c r="P5" i="2"/>
  <c r="P8" i="2"/>
  <c r="J5" i="4"/>
  <c r="S7" i="5"/>
  <c r="I4" i="6"/>
  <c r="I10" i="6"/>
  <c r="U4" i="4"/>
  <c r="U10" i="4"/>
  <c r="J7" i="2"/>
  <c r="H7" i="2"/>
  <c r="C5" i="2"/>
  <c r="J6" i="6"/>
  <c r="O5" i="4"/>
  <c r="O8" i="2"/>
  <c r="H6" i="2"/>
  <c r="K6" i="2"/>
  <c r="M7" i="4"/>
  <c r="T6" i="4"/>
  <c r="I8" i="2"/>
  <c r="E4" i="2"/>
  <c r="R6" i="2"/>
  <c r="J5" i="2"/>
  <c r="O7" i="5"/>
  <c r="M5" i="5"/>
  <c r="P4" i="4"/>
  <c r="P10" i="4"/>
  <c r="I4" i="2"/>
  <c r="I10" i="2"/>
  <c r="I8" i="6"/>
  <c r="U4" i="6"/>
  <c r="U10" i="6"/>
  <c r="S4" i="6"/>
  <c r="S10" i="6"/>
  <c r="H4" i="6"/>
  <c r="H10" i="6"/>
  <c r="J8" i="6"/>
  <c r="U6" i="4"/>
  <c r="O8" i="6"/>
  <c r="U5" i="5"/>
  <c r="O5" i="2"/>
  <c r="K4" i="6"/>
  <c r="K10" i="6"/>
  <c r="H5" i="2"/>
  <c r="N4" i="6"/>
  <c r="N10" i="6"/>
  <c r="U7" i="4"/>
  <c r="R4" i="6"/>
  <c r="R10" i="6"/>
  <c r="R5" i="4"/>
  <c r="N4" i="4"/>
  <c r="N10" i="4"/>
  <c r="P6" i="2"/>
  <c r="N6" i="2"/>
  <c r="U4" i="2"/>
  <c r="U10" i="2"/>
  <c r="T7" i="4"/>
  <c r="T6" i="5"/>
  <c r="H6" i="4"/>
  <c r="M8" i="2"/>
  <c r="R5" i="5"/>
  <c r="R9" i="2"/>
  <c r="M4" i="4"/>
  <c r="M10" i="4"/>
  <c r="S6" i="5"/>
  <c r="S9" i="2"/>
  <c r="D7" i="4"/>
  <c r="F4" i="4"/>
  <c r="F10" i="4"/>
  <c r="E4" i="4"/>
  <c r="D4" i="4"/>
  <c r="F9" i="2"/>
  <c r="D9" i="2"/>
  <c r="D6" i="2"/>
  <c r="F6" i="2"/>
  <c r="E6" i="2"/>
  <c r="C6" i="2"/>
  <c r="D5" i="2"/>
  <c r="F5" i="2"/>
  <c r="F4" i="2"/>
  <c r="C4" i="2"/>
  <c r="D6" i="5"/>
  <c r="C5" i="5"/>
  <c r="F5" i="5"/>
  <c r="C4" i="5"/>
  <c r="E8" i="6"/>
  <c r="C8" i="6"/>
  <c r="D8" i="6"/>
  <c r="F7" i="6"/>
  <c r="E7" i="6"/>
  <c r="D7" i="6"/>
  <c r="C7" i="6"/>
  <c r="F6" i="6"/>
  <c r="C6" i="6"/>
  <c r="E5" i="6"/>
  <c r="C5" i="6"/>
  <c r="F5" i="6"/>
  <c r="D4" i="6"/>
  <c r="C4" i="6"/>
  <c r="I4" i="5"/>
  <c r="I10" i="5"/>
  <c r="N6" i="6"/>
  <c r="O6" i="5"/>
  <c r="K6" i="6"/>
  <c r="M7" i="5"/>
  <c r="I6" i="6"/>
  <c r="R4" i="5"/>
  <c r="R10" i="5"/>
  <c r="K7" i="5"/>
  <c r="T7" i="5"/>
  <c r="U7" i="5"/>
  <c r="J6" i="5"/>
  <c r="C6" i="5"/>
  <c r="I6" i="5"/>
  <c r="O5" i="5"/>
  <c r="T5" i="5"/>
  <c r="K5" i="5"/>
  <c r="K4" i="5"/>
  <c r="K10" i="5"/>
  <c r="O4" i="5"/>
  <c r="O10" i="5"/>
  <c r="E4" i="5"/>
  <c r="E10" i="5"/>
  <c r="O6" i="6"/>
  <c r="S6" i="6"/>
  <c r="D6" i="6"/>
  <c r="N5" i="6"/>
  <c r="O4" i="6"/>
  <c r="O10" i="6"/>
  <c r="N7" i="4"/>
  <c r="H7" i="4"/>
  <c r="P6" i="4"/>
  <c r="R6" i="4"/>
  <c r="C5" i="4"/>
  <c r="K4" i="4"/>
  <c r="K10" i="4"/>
  <c r="O4" i="4"/>
  <c r="O10" i="4"/>
  <c r="P9" i="2"/>
  <c r="M9" i="2"/>
  <c r="C7" i="2"/>
  <c r="S6" i="2"/>
  <c r="J6" i="2"/>
  <c r="N4" i="2"/>
  <c r="N10" i="2"/>
  <c r="O4" i="2"/>
  <c r="O10" i="2"/>
  <c r="M4" i="2"/>
  <c r="M10" i="2"/>
  <c r="J4" i="6"/>
  <c r="J10" i="6"/>
  <c r="J7" i="4"/>
  <c r="I7" i="4"/>
  <c r="N6" i="4"/>
  <c r="U5" i="4"/>
  <c r="K5" i="4"/>
  <c r="S5" i="4"/>
  <c r="T4" i="4"/>
  <c r="T10" i="4"/>
  <c r="C4" i="4"/>
  <c r="K9" i="2"/>
  <c r="I9" i="2"/>
  <c r="D8" i="2"/>
  <c r="U7" i="2"/>
  <c r="K7" i="2"/>
  <c r="E5" i="2"/>
  <c r="E10" i="2"/>
  <c r="K5" i="2"/>
  <c r="M6" i="6"/>
  <c r="H5" i="5"/>
  <c r="O7" i="6"/>
  <c r="N7" i="6"/>
  <c r="J7" i="5"/>
  <c r="S7" i="6"/>
  <c r="F7" i="5"/>
  <c r="N7" i="5"/>
  <c r="H7" i="5"/>
  <c r="M6" i="5"/>
  <c r="J5" i="5"/>
  <c r="U8" i="6"/>
  <c r="F8" i="6"/>
  <c r="F10" i="6"/>
  <c r="M8" i="6"/>
  <c r="K8" i="6"/>
  <c r="E6" i="6"/>
  <c r="I5" i="6"/>
  <c r="E7" i="4"/>
  <c r="I6" i="4"/>
  <c r="I4" i="4"/>
  <c r="I10" i="4"/>
  <c r="D4" i="5"/>
  <c r="D10" i="5"/>
  <c r="R8" i="6"/>
  <c r="C7" i="5"/>
  <c r="F4" i="5"/>
  <c r="M4" i="5"/>
  <c r="M10" i="5"/>
  <c r="D5" i="6"/>
  <c r="S7" i="4"/>
  <c r="N9" i="2"/>
  <c r="C9" i="2"/>
  <c r="E9" i="2"/>
  <c r="S7" i="2"/>
  <c r="R5" i="2"/>
  <c r="T6" i="6"/>
  <c r="D10" i="4"/>
  <c r="E10" i="4"/>
  <c r="C10" i="4"/>
  <c r="D10" i="2"/>
  <c r="C10" i="2"/>
  <c r="F10" i="2"/>
  <c r="F10" i="5"/>
  <c r="C10" i="5"/>
  <c r="E10" i="6"/>
  <c r="C10" i="6"/>
  <c r="D10" i="6"/>
</calcChain>
</file>

<file path=xl/sharedStrings.xml><?xml version="1.0" encoding="utf-8"?>
<sst xmlns="http://schemas.openxmlformats.org/spreadsheetml/2006/main" count="543" uniqueCount="307">
  <si>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</si>
  <si>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</si>
  <si>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</si>
  <si>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</si>
  <si>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</si>
  <si>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</si>
  <si>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</si>
  <si>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</si>
  <si>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</si>
  <si>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</si>
  <si>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</si>
  <si>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</si>
  <si>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</si>
  <si>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</si>
  <si>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</si>
  <si>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</si>
  <si>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</si>
  <si>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</si>
  <si>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</si>
  <si>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</si>
  <si>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</si>
  <si>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</si>
  <si>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</si>
  <si>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</si>
  <si>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</si>
  <si>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</si>
  <si>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</si>
  <si>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</si>
  <si>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</si>
  <si>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</si>
  <si>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</si>
  <si>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</si>
  <si>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</si>
  <si>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</si>
  <si>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</si>
  <si>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</si>
  <si>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</si>
  <si>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</si>
  <si>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</si>
  <si>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</si>
  <si>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</si>
  <si>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</si>
  <si>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</si>
  <si>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</si>
  <si>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</si>
  <si>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</si>
  <si>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</si>
  <si>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</si>
  <si>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</si>
  <si>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</si>
  <si>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</si>
  <si>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</si>
  <si>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</si>
  <si>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</si>
  <si>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</si>
  <si>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</si>
  <si>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</si>
  <si>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</si>
  <si>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</si>
  <si>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</si>
  <si>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</si>
  <si>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</si>
  <si>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</si>
  <si>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</si>
  <si>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</si>
  <si>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</si>
  <si>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</si>
  <si>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</si>
  <si>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</si>
  <si>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</si>
  <si>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</si>
  <si>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</si>
  <si>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</si>
  <si>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</si>
  <si>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</si>
  <si>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</si>
  <si>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</si>
  <si>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</si>
  <si>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</si>
  <si>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</si>
  <si>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</si>
  <si>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</si>
  <si>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</si>
  <si>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</si>
  <si>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</si>
  <si>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</si>
  <si>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</si>
  <si>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</si>
  <si>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</si>
  <si>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</si>
  <si>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</si>
  <si>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</si>
  <si>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</si>
  <si>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</si>
  <si>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</si>
  <si>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</si>
  <si>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</si>
  <si>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</si>
  <si>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</si>
  <si>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</si>
  <si>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</si>
  <si>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</si>
  <si>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</si>
  <si>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</si>
  <si>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</si>
  <si>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</si>
  <si>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</si>
  <si>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</si>
  <si>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</si>
  <si>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</si>
  <si>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</si>
  <si>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</si>
  <si>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</si>
  <si>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</si>
  <si>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</si>
  <si>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</si>
  <si>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</si>
  <si>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</si>
  <si>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</si>
  <si>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</si>
  <si>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</si>
  <si>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</si>
  <si>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</si>
  <si>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</si>
  <si>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</si>
  <si>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</si>
  <si>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</si>
  <si>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</si>
  <si>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</si>
  <si>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</si>
  <si>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</si>
  <si>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</si>
  <si>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</si>
  <si>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</si>
  <si>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</si>
  <si>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</si>
  <si>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</si>
  <si>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</si>
  <si>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</si>
  <si>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</si>
  <si>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</si>
  <si>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</si>
  <si>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</si>
  <si>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</si>
  <si>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</si>
  <si>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</si>
  <si>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</si>
  <si>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</si>
  <si>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</si>
  <si>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</si>
  <si>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</si>
  <si>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</si>
  <si>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</si>
  <si>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</si>
  <si>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</si>
  <si>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</si>
  <si>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</si>
  <si>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</si>
  <si>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</si>
  <si>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</si>
  <si>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</si>
  <si>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</si>
  <si>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</si>
  <si>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</si>
  <si>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</si>
  <si>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</si>
  <si>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</si>
  <si>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</si>
  <si>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</si>
  <si>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</si>
  <si>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</si>
  <si>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</si>
  <si>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</si>
  <si>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</si>
  <si>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</si>
  <si>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</si>
  <si>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</si>
  <si>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2016</t>
  </si>
  <si>
    <t>AÑO 2017</t>
  </si>
  <si>
    <t>AÑO  2015</t>
  </si>
  <si>
    <t>AÑO 201_</t>
  </si>
  <si>
    <t>AÑO 202_</t>
  </si>
  <si>
    <t>201_</t>
  </si>
  <si>
    <t>202_</t>
  </si>
  <si>
    <t>AÑO 20_</t>
  </si>
  <si>
    <t>Se justifica en referentecia a los documentos institucionales establecidos correlacionados con la guia numero 34 y la guia numero 4 de evaluación del ministerio de educación nacional</t>
  </si>
  <si>
    <t>Teniendo en cuenta los documentos institucionales establecidos correlacionados con la guia numero 34 y la guia numero 4 de evaluación del ministerio de educación nacional, se contempla la justificación.</t>
  </si>
  <si>
    <t>Frente a la documentación institucional establecida y  correlacionada con la guia numero 34 y la guia numero 4 de evaluación del ministerio de educación nacional se establece su justificación.</t>
  </si>
  <si>
    <t xml:space="preserve">La institución no ha realizado la 
valoración de estudiantes en estado de 
vulnerabilidad. </t>
  </si>
  <si>
    <t xml:space="preserve">Se imparte una educación cristiana 
católica y se abre un espacio para los 
estudiantes pertenecientes a otra 
religión; sin embargo, no trabaja 
articuladamente para diseñar y aplicar 
estrategias pedagógicas pertinentes 
que permitan integrar y atender las 
personas pertenecientes a grupos 
étnicos, y las dan a conocer a la 
comunidad. </t>
  </si>
  <si>
    <t>La institución no cuenta con políticas y programas claros que recojan las expectativas de todos los estudiantes y no ofrece alternativas para que se identifiquen con ella. No se implementas mecanismos para hacer el seguimiento a las necesidades de los estudiantes y ponderar su grado de satisfacción, tampoco se evalúan y mejoran constantemente y sus resultados retroalimentan el plan de mejoramiento institucional.</t>
  </si>
  <si>
    <t>La  institución evalúa y mejora los 
procesos relacionados con los proyectos 
de vida de sus estudiantes, de modo 
que hay un interés por cualificar 
este aspecto en la formación de sus 
alumnos.</t>
  </si>
  <si>
    <t xml:space="preserve">La institución ofrece a los padres de 
familia algunos talleres y charlas sobre 
diversos temas, aunque sin una 
programación clara. </t>
  </si>
  <si>
    <t xml:space="preserve">La comunidad no tiene participación en 
la vida institución. No existen alianzas 
con las organizaciones culturales, 
sociales, recreativas y productivas. </t>
  </si>
  <si>
    <t xml:space="preserve">La institución y la comunidad evalúan 
conjuntamente y mejoran de mutuo 
acuerdo los servicios que la primera le 
ofrece a la segunda en relación con la 
disponibilidad de los recursos físicos y 
los medios (audiovisuales, biblioteca, 
sala de informática, etc.). </t>
  </si>
  <si>
    <t>El servicio social obligatorio de los 
estudiantes es un requisito, pero se 
encuentra desarticulado de la institución 
y su entorno.</t>
  </si>
  <si>
    <t xml:space="preserve">La institución posee mecanismos para 
evaluar las formas y demandas de 
participación del estudiantado; la 
organización escolar es sensible a 
tales demandas y crea espacios para 
promover alternativas de participación 
como respuesta a ellas. </t>
  </si>
  <si>
    <t xml:space="preserve">La institución cuenta con mecanismos 
para evaluar el papel y el 
funcionamiento de la asamblea 
y el consejo de padres de familia, que 
sirven para retroalimentar y cualificar 
estos espacios de participación, 
consulta y aprendizaje. </t>
  </si>
  <si>
    <t>La participación de los padres de 
familia es coherente con los grandes 
propósitos institucionales. 
La institución evalúa estos mecanismos e 
instancias de participación y el proceso 
de mejoramiento contempla sus 
necesidades y expectativas.</t>
  </si>
  <si>
    <t xml:space="preserve">La institución no cuenta con programas 
para la prevención de riesgos físicos 
que hacen parte de los proyectos 
transversales (educación ambiental, por 
ejemplo) y no son coherentes con 
el PEI. </t>
  </si>
  <si>
    <t xml:space="preserve">La institución no ha identificado los 
principales problemas 
que constituyen factores de 
riesgo para sus estudiantes y 
la comunidad (SIDA, ETS, embarazo 
adolescente, consumo de sustancias 
psicoactivas, violencia intrafamiliar, 
abuso sexual, físico y psicológico etc.) 
y no diseña acciones orientadas a 
su prevención. Además, no tiene en 
cuenta los análisis de los factores de 
riesgo sobre su comunidad realizados 
por otras entidades. </t>
  </si>
  <si>
    <t>Los planes de acción relativos a 
desastres naturales o similares no son 
conocidos por todos los estamentos de 
la institución; no se realizan simulacros 
regularmente y en caso de peligro 
real no se cuenta con el apoyo de la 
defensa civil, los bomberos y hospitales.</t>
  </si>
  <si>
    <t>Se cuenta con un proceso de matrícula definido, pero aún se encuentra en desarrollo, ya que no está completamente sistematizado. Se requiere fortalecer la automatización y digitalización del proceso.</t>
  </si>
  <si>
    <t>Se dispone de carpetas físicas organizadas por estudiante y grado, sin embargo, no todos los documentos se encuentran digitalizados. Se están implementando procesos para su sistematización.</t>
  </si>
  <si>
    <t>Se generan trimestralmente a través del sistema académico institucional. Hay cumplimiento en tiempos y entrega, aunque se sugiere una revisión continua para garantizar la precisión de los datos.</t>
  </si>
  <si>
    <t>Se han realizado jornadas de mantenimiento correctivo y embellecimiento en espacios comunes. Hay cronogramas definidos, aunque la ejecución depende de la disponibilidad presupuestal.</t>
  </si>
  <si>
    <t>Se han desarrollado campañas de embellecimiento lideradas por el gobierno escolar y jornadas pedagógicas.</t>
  </si>
  <si>
    <t>Se realiza control del uso de salones, laboratorios y espacios deportivos.</t>
  </si>
  <si>
    <t>Se han adquirido recursos como textos escolares, materiales lúdicos y tecnológicos. Los registros de compras y entregas se encuentran en los informes del área administrativa.</t>
  </si>
  <si>
    <t>Se cuenta con inventario actualizado. Los recursos se asignan de acuerdo con las necesidades reportadas por cada área.</t>
  </si>
  <si>
    <t>Se realiza mantenimiento básico a equipos informáticos, con soporte técnico ocasional. Falta consolidar un plan de mantenimiento técnico periódico.</t>
  </si>
  <si>
    <t>La institución cuenta con extintores, señalización de salidas de emergencia y brigadas escolares.</t>
  </si>
  <si>
    <t>Se prestan servicios de cafetería y atención básica de enfermería. Se requiere mejorar la articulación con las entidades responsables de transporte escolar y atención psicosocial.</t>
  </si>
  <si>
    <t>Se desarrollan estrategias de apoyo pedagógico y remisiones a orientación escolar. Existen formatos de seguimiento individual, aunque el alcance aún es limitado.</t>
  </si>
  <si>
    <t>Existe un manual de funciones y perfiles definido por cada cargo.</t>
  </si>
  <si>
    <t>Se aplican formatos de inducción al personal nuevo, aunque es necesario mejorar el seguimiento posterior.</t>
  </si>
  <si>
    <t>Se realizan talleres y formaciones en áreas pedagógicas y de convivencia.</t>
  </si>
  <si>
    <t>Se elabora y publica con base en criterios pedagógicos y técnicos. Aprobada por consejo académico.</t>
  </si>
  <si>
    <t>Se evidencia compromiso del equipo institucional en proyectos y actividades escolares.</t>
  </si>
  <si>
    <t>Se aplica anualmente.</t>
  </si>
  <si>
    <t>Se entregan reconocimientos simbólicos en actos institucionales. Se requiere formalizar un sistema de incentivos.</t>
  </si>
  <si>
    <t>Se realizan comités y jornadas de convivencia. Hay participación activa del comité escolar.</t>
  </si>
  <si>
    <t>Algunos docentes desarrollan proyectos de aula e innovación.</t>
  </si>
  <si>
    <t>Se realizan celebraciones, actividades deportivas y culturales, con participación del personal institucional.</t>
  </si>
  <si>
    <t>Existe un presupuesto anual aprobado por el Consejo Directivo, ajustado al PEI y plan operativo anual.</t>
  </si>
  <si>
    <t>La contabilidad se encuentra actualizada y con soportes contables adecuados.</t>
  </si>
  <si>
    <t>Se presenta informe mensual al Consejo Directivo con respaldo en libros contables.</t>
  </si>
  <si>
    <t>Se realiza seguimiento interno y se cuenta con auditorías externas. Se han rendido cuentas ante la comunidad educativa.</t>
  </si>
  <si>
    <t>Se evidencia conocimiento por parte de la comunidad educativa sobre la misión y visión institucional.</t>
  </si>
  <si>
    <t>Las metas institucionales están claras y articuladas con el PEI.</t>
  </si>
  <si>
    <t>Se evidencia una apropiación parcial del direccionamiento estratégico por parte de los docentes, aunque es necesario fortalecer su comprensión y aplicación coherente con el PEI en las prácticas pedagógicas y de gestión.</t>
  </si>
  <si>
    <t>Se evidencian algunas prácticas inclusivas que promueven el respeto por la diversidad cultural y poblacional, aunque aún requieren fortalecimiento para garantizar una inclusión plena en todos los ámbitos institucionales.</t>
  </si>
  <si>
    <t xml:space="preserve"> Se evidencia un liderazgo consolidado y articulado en todos los niveles institucionales. </t>
  </si>
  <si>
    <t>Los planes y proyectos están articulados de manera coherente con los objetivos institucionales y se aplican en los distintos niveles.</t>
  </si>
  <si>
    <t>Se cuenta con una estrategia pedagógica claramente definida, implementada y sistematizada, la cual orienta los procesos de enseñanza y aprendizaje en todos los niveles de la institución.</t>
  </si>
  <si>
    <t>No se evidencian prácticas sistemáticas de recolección, análisis o uso de información interna y externa que orienten de manera efectiva la toma de decisiones institucionales.</t>
  </si>
  <si>
    <t>Se realizan acciones de seguimiento y autoevaluación en los procesos institucionales, aunque no siempre de forma sistemática ni con evidencias completamente documentadas.</t>
  </si>
  <si>
    <t>Se evidencia participación activa del Consejo Directivo en la toma de decisiones institucionales, articulación de proyectos estratégicos y seguimiento de acciones alineadas al PEI.</t>
  </si>
  <si>
    <t>Se evidencia liderazgo del Consejo Académico en la orientación curricular, articulación de planes de área y seguimiento a los procesos pedagógicos en coherencia con el PEI.</t>
  </si>
  <si>
    <t>Se evidencia gestión oportuna, análisis riguroso de procesos evaluativos y toma de decisiones colegiadas que garantizan la coherencia con el SIEE y el PEI.</t>
  </si>
  <si>
    <t>Se evidencia liderazgo del comité en la promoción de la convivencia, implementación de estrategias preventivas y acompañamiento efectivo en la resolución de conflictos, en coherencia con el manual de convivencia.</t>
  </si>
  <si>
    <t>Se evidencia participación limitada del Consejo Estudiantil en los espacios institucionales y escasa incidencia en la toma de decisiones.</t>
  </si>
  <si>
    <t>No se cuenta con personero.</t>
  </si>
  <si>
    <t>Se evidencia participación activa de la Asamblea en la elección de representantes y en el seguimiento a propuestas institucionales, aunque con oportunidades de mejora en la generación de iniciativas propias.</t>
  </si>
  <si>
    <t>El Consejo de Padres participa de manera activa en los espacios institucionales, apoyando la gestión académica y de convivencia. Sin embargo, se identifican áreas de mejora en la articulación con otros órganos del Gobierno Escolar y en la promoción de actividades que fortalezcan el vínculo familia-escuela.</t>
  </si>
  <si>
    <t xml:space="preserve"> Se han establecido canales de comunicación como circulares, grupos de mensajería y reuniones informativas que permiten mantener informada a la comunidad educativa. Aunque hay una comunicación constante, se requiere fortalecer la retroalimentación y garantizar que todos los actores tengan acceso equitativo a la información. </t>
  </si>
  <si>
    <t>Hay disposición al trabajo conjunto, pero se requiere mejorar la coordinación y la participación equitativa.</t>
  </si>
  <si>
    <t>No se evidencian estrategias claras o sistemáticas para reconocer los logros de los miembros de la comunidad educativa.</t>
  </si>
  <si>
    <t>Se reconocen, sistematizan y socializan de forma constante las buenas prácticas que fortalecen la gestión institucional.</t>
  </si>
  <si>
    <t>Se promueven espacios para la participación estudiantil y el sentido de pertenencia, aunque no son suficientes.</t>
  </si>
  <si>
    <t>Las condiciones físicas de la institución son adecuadas y favorecen el desarrollo de las actividades escolares en un ambiente seguro, limpio y funcional para toda la comunidad educativa.</t>
  </si>
  <si>
    <t>Se realizan actividades de bienvenida, pero no siempre están sistematizadas ni son integrales.</t>
  </si>
  <si>
    <t>Se fomentan estrategias efectivas para incentivar el interés y la participación activa de los estudiantes en su proceso educativo.</t>
  </si>
  <si>
    <t>El manual de convivencia está actualizado y es conocido por la comunidad educativa, pero su implementación y seguimiento pueden mejorar.</t>
  </si>
  <si>
    <t>Se observa participación en actividades extracurriculares, pero hay margen para fomentar una mayor involucración y compromiso por parte de los estudiantes.</t>
  </si>
  <si>
    <t>Se perciben algunas iniciativas para apoyar el bienestar de los estudiantes, pero aún falta fortalecer los recursos y el acompañamiento emocional y psicológico.</t>
  </si>
  <si>
    <t xml:space="preserve"> Se gestionan eficazmente los conflictos mediante estrategias de mediación y resolución pacífica, promoviendo un ambiente armónico en la comunidad educativa.</t>
  </si>
  <si>
    <t>Se abordan de manera efectiva los casos difíciles, implementando estrategias adecuadas y brindando el apoyo necesario a los involucrados.</t>
  </si>
  <si>
    <t xml:space="preserve">Alta participación y compromiso de los padres en procesos institucionales, con acompañamiento activo y propositivo. </t>
  </si>
  <si>
    <t>Acompañamiento permanente y articulado con la institución, promoviendo el fortalecimiento de la gestión escolar.</t>
  </si>
  <si>
    <t>Existen algunas alianzas con otras instituciones, pero se pueden mejorar en términos de coordinación y aprovechamiento de recursos compartidos.</t>
  </si>
  <si>
    <t>Colaboración efectiva con el sector productivo, favoreciendo la inserción de los estudiantes en el mundo laboral y fomentando el desarrollo de habilidades prácticas.</t>
  </si>
  <si>
    <t>Se evidencia su aplicación a través de los planes de aula elaborados por los docentes. Aunque su implementación es adecuada, se continúa trabajando en el fortalecimiento del seguimiento y evaluación de su impacto en los aprendizajes.</t>
  </si>
  <si>
    <t>La mayoría del cuerpo docente apropia estas metodologías y las adapta según el contexto de sus estudiantes, aunque aún se requiere mayor sistematicidad en su aplicación y acompañamiento para mantener el enfoque.</t>
  </si>
  <si>
    <t>Estos recursos están alineados con el currículo institucional y son utilizados por los docentes para enriquecer sus estrategias pedagógicas. A pesar de ello, persisten retos en el acceso y en la capacitación para un uso más efectivo e innovador.</t>
  </si>
  <si>
    <t>La jornada escolar está organizada de forma eficiente y responde a los objetivos del PEI, permitiendo el desarrollo adecuado del plan de estudios y los proyectos pedagógicos. Se garantiza el cumplimiento del calendario académico, con una distribución del tiempo que favorece tanto el aprendizaje académico como el desarrollo de actividades lúdicas, culturales, deportivas y de formación en valores. La comunidad educativa reconoce y valora la estructura de la jornada como un elemento positivo del proceso formativo.</t>
  </si>
  <si>
    <t>Sin embargo, aún se fortalecen los espacios de reflexión pedagógica sobre los resultados y su uso para mejorar las prácticas de aula.</t>
  </si>
  <si>
    <t>Los docentes aplican estrategias metodológicas que combinan la exposición, el trabajo colaborativo, el uso de TIC y la resolución de problemas. Asimismo, se integran proyectos transversales como PRAE y educación para la ciudadanía, que enriquecen la propuesta pedagógica. Si bien estas prácticas se evidencian en varias áreas, se continúa trabajando en su innovación y sistematización a nivel institucional.</t>
  </si>
  <si>
    <t xml:space="preserve">Se han desarrollado acuerdos institucionales sobre la asignación y el seguimiento de tareas escolares, buscando que estas promuevan la autonomía, la responsabilidad y el refuerzo del aprendizaje. </t>
  </si>
  <si>
    <t>El uso depende en gran medida de la iniciativa individual de los docentes. Se hace necesario establecer lineamientos y acompañamiento para fomentar el uso intencionado, equitativo y pertinente de los recursos disponibles.</t>
  </si>
  <si>
    <t>La programación académica contempla una distribución del tiempo acorde con el plan de estudios. Sin embargo, se han identificado situaciones en las que no se garantiza un uso pedagógico eficiente del tiempo de clase, debido a interrupciones, actividades extracurriculares no previstas o falta de planificación.</t>
  </si>
  <si>
    <t>Esta relación se sustenta en principios de inclusión y formación integral. No obstante, se identifican algunos casos en los que se requiere mayor acompañamiento para fortalecer la gestión emocional y la resolución pacífica de conflictos en el aula.</t>
  </si>
  <si>
    <t>A nivel institucional, se cuenta con formatos orientadores y espacios de revisión desde la coordinación académica. Se avanza en la consolidación de buenas prácticas de planificación compartida e interdisciplinar.</t>
  </si>
  <si>
    <t>Es necesario fortalecer la formación docente continua y el intercambio de experiencias pedagógicas para afianzar estilos de enseñanza más innovadores, flexibles e inclusivos.</t>
  </si>
  <si>
    <t xml:space="preserve">Se requiere continuar fortaleciendo la cultura de evaluación como proceso pedagógico y promover el uso de los resultados para ajustar los procesos académicos. </t>
  </si>
  <si>
    <t>Se avanza en fortalecer la correlación entre estos datos y la toma de decisiones pedagógicas.</t>
  </si>
  <si>
    <t>Aunque su uso es pertinente, se requiere una mayor sistematización en el seguimiento a las acciones derivadas de estos análisis.</t>
  </si>
  <si>
    <t>Se lleva un control regular de la asistencia estudiantil mediante libros de registro y seguimiento de cada docente en los formatos de control.</t>
  </si>
  <si>
    <t>La institución ha establecido espacios y momentos para la recuperación de aprendizajes, especialmente al cierre de cada periodo académico.</t>
  </si>
  <si>
    <t>No hay egresados.</t>
  </si>
  <si>
    <t>La atención a la diversidad requiere ser fortalecida mediante protocolos de actuación, alianzas con redes de apoyo y formación docente en educación inclusiva.</t>
  </si>
  <si>
    <t>Gimnasio Bilingüe Howard Gardner</t>
  </si>
  <si>
    <t>Ocaña, Norte de Santander</t>
  </si>
  <si>
    <t>principal@gbhg.edu.co</t>
  </si>
  <si>
    <t>Andrea Angélica Manosalva Santiago</t>
  </si>
  <si>
    <t>Luisa Manosalva Santiago</t>
  </si>
  <si>
    <t>Keila Álvarez Montejo</t>
  </si>
  <si>
    <t>Alberth Sánchez Torres</t>
  </si>
  <si>
    <t>Leidy Johana Perez M.</t>
  </si>
  <si>
    <t>Laura Torres Ramírez</t>
  </si>
  <si>
    <t xml:space="preserve">Calle 8A #31-38 La Primavera </t>
  </si>
  <si>
    <t xml:space="preserve">Gestión de calidad : 11 de abril de 2025 </t>
  </si>
  <si>
    <t>Para el año 2028, seremos el referente regional líder en educación bilingüe de alta calidad, formando individuos íntegros, con valores sólidos y un plan de vida claro, preparados para destacar en un mundo globalizado.</t>
  </si>
  <si>
    <t xml:space="preserve">Juliana Ascanio Urquijo </t>
  </si>
  <si>
    <t>Docente de Transition - Project</t>
  </si>
  <si>
    <t>juliana.ascanio@gbhg.edu.co</t>
  </si>
  <si>
    <t>Psico-orientadora - Docente de English</t>
  </si>
  <si>
    <t>luisa.manosalva@gbhg.edu.co</t>
  </si>
  <si>
    <t>Docente de Math - English</t>
  </si>
  <si>
    <t>keila.alvarez@gbhg.edu.co</t>
  </si>
  <si>
    <t>Docente de English</t>
  </si>
  <si>
    <t>alberth.sanchez@gbhg.edu.co</t>
  </si>
  <si>
    <t>Docente Social Studies - English</t>
  </si>
  <si>
    <t>leidy.perez@gbhg.edu.co</t>
  </si>
  <si>
    <t xml:space="preserve">Docente de Math </t>
  </si>
  <si>
    <t>misslauratorres.gbhg@gmail.com</t>
  </si>
  <si>
    <t>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</si>
</sst>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1"/>
      <color theme="1"/>
      <name val="Twentieth Century"/>
    </font>
    <font>
      <u/>
      <sz val="11"/>
      <color rgb="FF0000FF"/>
      <name val="Twentieth Century"/>
    </font>
    <font>
      <sz val="8"/>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indexed="64"/>
      </top>
      <bottom/>
      <diagonal/>
    </border>
    <border>
      <left style="medium">
        <color rgb="FF000000"/>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297">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0" borderId="0" xfId="0" applyFont="1" applyAlignment="1">
      <alignment horizontal="center" vertical="center"/>
    </xf>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5"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2" fillId="0" borderId="6" xfId="0" applyFont="1" applyBorder="1" applyAlignment="1">
      <alignment wrapText="1"/>
    </xf>
    <xf numFmtId="0" fontId="32" fillId="0" borderId="2" xfId="0" applyFont="1" applyBorder="1"/>
    <xf numFmtId="0" fontId="32" fillId="0" borderId="2" xfId="0" applyFont="1" applyBorder="1" applyAlignment="1">
      <alignment wrapText="1"/>
    </xf>
    <xf numFmtId="0" fontId="12" fillId="0" borderId="0" xfId="0" applyFont="1" applyAlignment="1">
      <alignment horizontal="center"/>
    </xf>
    <xf numFmtId="0" fontId="35"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9" xfId="0" applyFont="1" applyFill="1" applyBorder="1"/>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Alignment="1">
      <alignment horizontal="left" vertical="center"/>
    </xf>
    <xf numFmtId="0" fontId="36" fillId="6" borderId="0" xfId="0" applyFont="1" applyFill="1" applyAlignment="1">
      <alignment horizontal="left" vertical="center"/>
    </xf>
    <xf numFmtId="0" fontId="32" fillId="6" borderId="9" xfId="0" applyFont="1" applyFill="1" applyBorder="1" applyAlignment="1">
      <alignment vertical="center"/>
    </xf>
    <xf numFmtId="0" fontId="37" fillId="6" borderId="0" xfId="0" applyFont="1" applyFill="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Alignment="1">
      <alignment horizontal="center" vertical="center" wrapText="1"/>
    </xf>
    <xf numFmtId="0" fontId="11" fillId="0" borderId="6" xfId="0" applyFont="1" applyBorder="1" applyAlignment="1">
      <alignment wrapText="1"/>
    </xf>
    <xf numFmtId="0" fontId="33" fillId="0" borderId="0" xfId="2" applyFont="1" applyBorder="1" applyAlignment="1" applyProtection="1">
      <alignment horizontal="center"/>
    </xf>
    <xf numFmtId="0" fontId="39" fillId="10" borderId="6"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3" borderId="2"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5" borderId="6" xfId="0" applyFont="1" applyFill="1" applyBorder="1" applyAlignment="1" applyProtection="1">
      <alignment horizontal="left" vertical="top" wrapText="1"/>
      <protection locked="0"/>
    </xf>
    <xf numFmtId="0" fontId="40" fillId="15" borderId="2"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0" xfId="0" applyFont="1" applyFill="1" applyAlignment="1">
      <alignment horizontal="center" vertical="center" wrapText="1"/>
    </xf>
    <xf numFmtId="0" fontId="38" fillId="6" borderId="0" xfId="0" applyFont="1" applyFill="1" applyAlignment="1">
      <alignment horizontal="left" vertical="center"/>
    </xf>
    <xf numFmtId="0" fontId="35" fillId="6" borderId="0" xfId="0" applyFont="1" applyFill="1" applyAlignment="1">
      <alignment horizontal="left" vertical="center"/>
    </xf>
    <xf numFmtId="0" fontId="40" fillId="17" borderId="6"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9" borderId="14" xfId="0" applyFont="1" applyFill="1" applyBorder="1" applyAlignment="1">
      <alignment horizontal="center" vertical="center"/>
    </xf>
    <xf numFmtId="0" fontId="32" fillId="6" borderId="0" xfId="0" applyFont="1" applyFill="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1" fillId="15" borderId="15"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1" fillId="17" borderId="15"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41" fillId="15" borderId="4" xfId="0" applyFont="1" applyFill="1" applyBorder="1" applyAlignment="1" applyProtection="1">
      <alignment horizontal="left" vertical="justify" wrapText="1"/>
      <protection locked="0"/>
    </xf>
    <xf numFmtId="0" fontId="41" fillId="17" borderId="4" xfId="0" applyFont="1" applyFill="1" applyBorder="1" applyAlignment="1" applyProtection="1">
      <alignment horizontal="left" vertical="justify" wrapText="1"/>
      <protection locked="0"/>
    </xf>
    <xf numFmtId="0" fontId="32" fillId="15" borderId="6"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0" fillId="17" borderId="6"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wrapText="1"/>
      <protection locked="0"/>
    </xf>
    <xf numFmtId="0" fontId="39" fillId="11"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0" borderId="0" xfId="0" applyFont="1" applyAlignment="1">
      <alignment vertical="justify" wrapText="1"/>
    </xf>
    <xf numFmtId="0" fontId="39"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39" fillId="18" borderId="6" xfId="0"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32" fillId="18" borderId="6" xfId="0" applyFont="1" applyFill="1" applyBorder="1" applyAlignment="1" applyProtection="1">
      <alignment horizontal="center" vertical="center" wrapText="1"/>
      <protection locked="0"/>
    </xf>
    <xf numFmtId="0" fontId="26" fillId="0" borderId="8" xfId="3" applyFont="1" applyBorder="1" applyAlignment="1">
      <alignment horizontal="center"/>
    </xf>
    <xf numFmtId="0" fontId="26" fillId="0" borderId="16" xfId="3" applyFont="1" applyBorder="1" applyAlignment="1">
      <alignment horizontal="center"/>
    </xf>
    <xf numFmtId="0" fontId="26" fillId="0" borderId="14" xfId="3" applyFont="1" applyBorder="1" applyAlignment="1">
      <alignment horizontal="center"/>
    </xf>
    <xf numFmtId="0" fontId="26" fillId="0" borderId="17"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32" fillId="0" borderId="25" xfId="0" applyFont="1" applyBorder="1" applyAlignment="1" applyProtection="1">
      <alignment vertical="center" wrapText="1"/>
      <protection locked="0"/>
    </xf>
    <xf numFmtId="0" fontId="44" fillId="0" borderId="25" xfId="0" applyFont="1" applyBorder="1" applyAlignment="1" applyProtection="1">
      <alignment vertical="center"/>
      <protection locked="0"/>
    </xf>
    <xf numFmtId="0" fontId="44" fillId="0" borderId="26" xfId="0" applyFont="1" applyBorder="1" applyAlignment="1" applyProtection="1">
      <alignment vertical="center"/>
      <protection locked="0"/>
    </xf>
    <xf numFmtId="0" fontId="42" fillId="0" borderId="25" xfId="0" applyFont="1" applyBorder="1" applyAlignment="1" applyProtection="1">
      <alignmen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42" fillId="0" borderId="25" xfId="0" applyFont="1" applyBorder="1" applyAlignment="1" applyProtection="1">
      <alignment horizontal="center" vertical="center" wrapText="1"/>
      <protection locked="0"/>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4" xfId="0" applyFont="1" applyFill="1" applyBorder="1" applyAlignment="1">
      <alignment horizontal="center" vertical="center" wrapText="1"/>
    </xf>
    <xf numFmtId="0" fontId="32" fillId="2" borderId="0" xfId="0" applyFont="1" applyFill="1" applyAlignment="1">
      <alignment horizontal="center" vertical="center" wrapText="1"/>
    </xf>
    <xf numFmtId="164" fontId="42" fillId="0" borderId="27" xfId="0" applyNumberFormat="1" applyFont="1" applyBorder="1" applyAlignment="1" applyProtection="1">
      <alignment horizontal="center" vertical="center" wrapText="1"/>
      <protection locked="0"/>
    </xf>
    <xf numFmtId="0" fontId="42" fillId="0" borderId="21" xfId="0" applyFont="1" applyBorder="1" applyAlignment="1" applyProtection="1">
      <alignment horizontal="center"/>
      <protection locked="0"/>
    </xf>
    <xf numFmtId="0" fontId="44" fillId="0" borderId="21" xfId="0" applyFont="1" applyBorder="1" applyProtection="1">
      <protection locked="0"/>
    </xf>
    <xf numFmtId="0" fontId="44" fillId="0" borderId="22" xfId="0" applyFont="1" applyBorder="1" applyProtection="1">
      <protection locked="0"/>
    </xf>
    <xf numFmtId="0" fontId="43" fillId="0" borderId="27" xfId="0" applyFont="1" applyBorder="1" applyAlignment="1" applyProtection="1">
      <alignment horizontal="center"/>
      <protection locked="0"/>
    </xf>
    <xf numFmtId="0" fontId="44" fillId="0" borderId="25" xfId="0" applyFont="1" applyBorder="1" applyProtection="1">
      <protection locked="0"/>
    </xf>
    <xf numFmtId="0" fontId="44" fillId="0" borderId="26" xfId="0" applyFont="1" applyBorder="1" applyProtection="1">
      <protection locked="0"/>
    </xf>
    <xf numFmtId="0" fontId="32" fillId="0" borderId="2" xfId="0" applyFont="1" applyBorder="1" applyAlignment="1" applyProtection="1">
      <alignment horizontal="center" vertical="center"/>
      <protection locked="0"/>
    </xf>
    <xf numFmtId="0" fontId="42" fillId="0" borderId="27" xfId="0" applyFont="1" applyBorder="1" applyAlignment="1" applyProtection="1">
      <alignment horizont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42" fillId="0" borderId="23" xfId="0" applyFont="1" applyBorder="1" applyAlignment="1" applyProtection="1">
      <alignment horizontal="center" vertical="center" wrapText="1"/>
      <protection locked="0"/>
    </xf>
    <xf numFmtId="0" fontId="42" fillId="0" borderId="19"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1" fontId="42" fillId="0" borderId="25" xfId="0" applyNumberFormat="1" applyFont="1" applyBorder="1" applyAlignment="1" applyProtection="1">
      <alignment horizontal="center" vertical="center"/>
      <protection locked="0"/>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12" fillId="18"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2" fillId="18" borderId="4" xfId="0" applyFont="1" applyFill="1" applyBorder="1" applyAlignment="1">
      <alignment horizontal="center" vertical="center"/>
    </xf>
    <xf numFmtId="0" fontId="12" fillId="18" borderId="5" xfId="0" applyFont="1" applyFill="1" applyBorder="1" applyAlignment="1">
      <alignment horizontal="center" vertical="center"/>
    </xf>
    <xf numFmtId="0" fontId="12" fillId="18" borderId="3" xfId="0" applyFont="1" applyFill="1" applyBorder="1" applyAlignment="1">
      <alignment horizontal="center"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2" fillId="0" borderId="8" xfId="0" applyFont="1" applyBorder="1" applyAlignment="1">
      <alignment horizontal="center"/>
    </xf>
    <xf numFmtId="0" fontId="12" fillId="0" borderId="19" xfId="0" applyFont="1" applyBorder="1" applyAlignment="1">
      <alignment horizontal="center"/>
    </xf>
    <xf numFmtId="0" fontId="12" fillId="0" borderId="16" xfId="0" applyFont="1" applyBorder="1" applyAlignment="1">
      <alignment horizontal="center"/>
    </xf>
    <xf numFmtId="0" fontId="12" fillId="6"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4" fillId="20" borderId="2" xfId="0" applyFont="1" applyFill="1" applyBorder="1" applyAlignment="1">
      <alignment horizontal="center" vertical="center"/>
    </xf>
    <xf numFmtId="0" fontId="24" fillId="9" borderId="19"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19"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12" fillId="21" borderId="3"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33" fillId="0" borderId="0" xfId="2" applyFont="1" applyBorder="1" applyAlignment="1" applyProtection="1">
      <alignment horizontal="center"/>
    </xf>
    <xf numFmtId="0" fontId="35" fillId="6" borderId="2" xfId="0" applyFont="1" applyFill="1" applyBorder="1" applyAlignment="1">
      <alignment horizontal="left" vertical="center"/>
    </xf>
    <xf numFmtId="0" fontId="35" fillId="6" borderId="10" xfId="0" applyFont="1" applyFill="1" applyBorder="1" applyAlignment="1">
      <alignment horizontal="left" vertical="center"/>
    </xf>
    <xf numFmtId="0" fontId="12" fillId="0" borderId="8" xfId="0" applyFont="1" applyBorder="1" applyAlignment="1">
      <alignment horizontal="right"/>
    </xf>
    <xf numFmtId="0" fontId="12" fillId="0" borderId="19" xfId="0" applyFont="1" applyBorder="1" applyAlignment="1">
      <alignment horizontal="right"/>
    </xf>
    <xf numFmtId="0" fontId="12" fillId="0" borderId="17" xfId="0" applyFont="1" applyBorder="1" applyAlignment="1">
      <alignment horizontal="center"/>
    </xf>
    <xf numFmtId="0" fontId="35" fillId="6" borderId="3" xfId="0" applyFont="1" applyFill="1" applyBorder="1" applyAlignment="1">
      <alignment horizontal="left" vertical="center"/>
    </xf>
    <xf numFmtId="0" fontId="12" fillId="15" borderId="2" xfId="0" applyFont="1" applyFill="1" applyBorder="1" applyAlignment="1">
      <alignment horizontal="center" vertical="center"/>
    </xf>
    <xf numFmtId="0" fontId="12" fillId="0" borderId="4" xfId="0" applyFont="1" applyBorder="1" applyAlignment="1">
      <alignment horizontal="right"/>
    </xf>
    <xf numFmtId="0" fontId="12" fillId="0" borderId="5" xfId="0" applyFont="1" applyBorder="1" applyAlignment="1">
      <alignment horizontal="right"/>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6" xfId="0" applyFont="1" applyFill="1" applyBorder="1" applyAlignment="1">
      <alignment horizontal="left" vertical="center"/>
    </xf>
    <xf numFmtId="0" fontId="16" fillId="9" borderId="9" xfId="0" applyFont="1" applyFill="1" applyBorder="1" applyAlignment="1">
      <alignment horizontal="center" vertical="center" wrapText="1"/>
    </xf>
    <xf numFmtId="0" fontId="25" fillId="9" borderId="17" xfId="0" applyFont="1" applyFill="1" applyBorder="1" applyAlignment="1">
      <alignment horizontal="center" vertical="center"/>
    </xf>
    <xf numFmtId="0" fontId="25" fillId="9" borderId="7" xfId="0" applyFont="1" applyFill="1" applyBorder="1" applyAlignment="1">
      <alignment horizontal="center" vertical="center"/>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32" fillId="0" borderId="17" xfId="0" applyFont="1" applyBorder="1" applyAlignment="1">
      <alignment horizontal="center"/>
    </xf>
    <xf numFmtId="0" fontId="29" fillId="0" borderId="2" xfId="0" applyFont="1" applyBorder="1" applyAlignment="1" applyProtection="1">
      <alignment horizontal="center" vertical="top" wrapText="1"/>
      <protection locked="0"/>
    </xf>
    <xf numFmtId="0" fontId="3" fillId="18" borderId="14" xfId="0" applyFont="1" applyFill="1" applyBorder="1" applyAlignment="1">
      <alignment horizontal="center" vertical="center"/>
    </xf>
    <xf numFmtId="0" fontId="3" fillId="18" borderId="0" xfId="0" applyFont="1" applyFill="1" applyAlignment="1">
      <alignment horizontal="center" vertical="center"/>
    </xf>
    <xf numFmtId="0" fontId="7" fillId="7" borderId="14" xfId="0" applyFont="1" applyFill="1" applyBorder="1" applyAlignment="1">
      <alignment horizontal="center" vertical="center"/>
    </xf>
    <xf numFmtId="0" fontId="7" fillId="7" borderId="0" xfId="0" applyFont="1" applyFill="1" applyAlignment="1">
      <alignment horizontal="center" vertical="center"/>
    </xf>
    <xf numFmtId="0" fontId="7" fillId="22" borderId="8" xfId="0" applyFont="1" applyFill="1" applyBorder="1" applyAlignment="1">
      <alignment horizontal="center" vertical="center"/>
    </xf>
    <xf numFmtId="0" fontId="7" fillId="22" borderId="19"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19"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29" fillId="0" borderId="14" xfId="0" applyFont="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xf>
    <xf numFmtId="0" fontId="3" fillId="0" borderId="9" xfId="0" applyFont="1" applyBorder="1" applyAlignment="1">
      <alignment horizontal="center"/>
    </xf>
    <xf numFmtId="0" fontId="3" fillId="18"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19" xfId="0" applyFont="1" applyFill="1" applyBorder="1" applyAlignment="1">
      <alignment horizontal="center" vertical="center"/>
    </xf>
    <xf numFmtId="0" fontId="3" fillId="15" borderId="2" xfId="0" applyFont="1" applyFill="1" applyBorder="1" applyAlignment="1">
      <alignment horizontal="center" vertical="center"/>
    </xf>
    <xf numFmtId="0" fontId="7" fillId="9" borderId="2" xfId="0" applyFont="1" applyFill="1" applyBorder="1" applyAlignment="1">
      <alignment horizontal="center" vertical="center"/>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0E-42CC-B458-D9DFE69901D9}"/>
              </c:ext>
            </c:extLst>
          </c:dPt>
          <c:dPt>
            <c:idx val="1"/>
            <c:invertIfNegative val="0"/>
            <c:bubble3D val="0"/>
            <c:spPr>
              <a:solidFill>
                <a:srgbClr val="C00000"/>
              </a:solidFill>
            </c:spPr>
            <c:extLst>
              <c:ext xmlns:c16="http://schemas.microsoft.com/office/drawing/2014/chart" uri="{C3380CC4-5D6E-409C-BE32-E72D297353CC}">
                <c16:uniqueId val="{00000001-940E-42CC-B458-D9DFE69901D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0E-42CC-B458-D9DFE69901D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0E-42CC-B458-D9DFE69901D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0.5</c:v>
                </c:pt>
                <c:pt idx="3">
                  <c:v>0.5</c:v>
                </c:pt>
              </c:numCache>
            </c:numRef>
          </c:val>
          <c:extLst>
            <c:ext xmlns:c16="http://schemas.microsoft.com/office/drawing/2014/chart" uri="{C3380CC4-5D6E-409C-BE32-E72D297353CC}">
              <c16:uniqueId val="{00000004-940E-42CC-B458-D9DFE69901D9}"/>
            </c:ext>
          </c:extLst>
        </c:ser>
        <c:dLbls>
          <c:showLegendKey val="0"/>
          <c:showVal val="0"/>
          <c:showCatName val="0"/>
          <c:showSerName val="0"/>
          <c:showPercent val="0"/>
          <c:showBubbleSize val="0"/>
        </c:dLbls>
        <c:gapWidth val="150"/>
        <c:shape val="box"/>
        <c:axId val="1041645087"/>
        <c:axId val="1"/>
        <c:axId val="0"/>
      </c:bar3DChart>
      <c:catAx>
        <c:axId val="1041645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50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4A2-4237-BCF9-81604B561369}"/>
              </c:ext>
            </c:extLst>
          </c:dPt>
          <c:dPt>
            <c:idx val="1"/>
            <c:invertIfNegative val="0"/>
            <c:bubble3D val="0"/>
            <c:spPr>
              <a:solidFill>
                <a:srgbClr val="C00000"/>
              </a:solidFill>
            </c:spPr>
            <c:extLst>
              <c:ext xmlns:c16="http://schemas.microsoft.com/office/drawing/2014/chart" uri="{C3380CC4-5D6E-409C-BE32-E72D297353CC}">
                <c16:uniqueId val="{00000001-74A2-4237-BCF9-81604B56136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4A2-4237-BCF9-81604B56136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4A2-4237-BCF9-81604B5613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74A2-4237-BCF9-81604B561369}"/>
            </c:ext>
          </c:extLst>
        </c:ser>
        <c:dLbls>
          <c:showLegendKey val="0"/>
          <c:showVal val="0"/>
          <c:showCatName val="0"/>
          <c:showSerName val="0"/>
          <c:showPercent val="0"/>
          <c:showBubbleSize val="0"/>
        </c:dLbls>
        <c:gapWidth val="150"/>
        <c:shape val="box"/>
        <c:axId val="1041645919"/>
        <c:axId val="1"/>
        <c:axId val="0"/>
      </c:bar3DChart>
      <c:catAx>
        <c:axId val="10416459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591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37B-451A-96A3-70C70BD3832E}"/>
              </c:ext>
            </c:extLst>
          </c:dPt>
          <c:dPt>
            <c:idx val="1"/>
            <c:invertIfNegative val="0"/>
            <c:bubble3D val="0"/>
            <c:spPr>
              <a:solidFill>
                <a:srgbClr val="C00000"/>
              </a:solidFill>
            </c:spPr>
            <c:extLst>
              <c:ext xmlns:c16="http://schemas.microsoft.com/office/drawing/2014/chart" uri="{C3380CC4-5D6E-409C-BE32-E72D297353CC}">
                <c16:uniqueId val="{00000001-E37B-451A-96A3-70C70BD383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37B-451A-96A3-70C70BD383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37B-451A-96A3-70C70BD383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E37B-451A-96A3-70C70BD3832E}"/>
            </c:ext>
          </c:extLst>
        </c:ser>
        <c:dLbls>
          <c:showLegendKey val="0"/>
          <c:showVal val="0"/>
          <c:showCatName val="0"/>
          <c:showSerName val="0"/>
          <c:showPercent val="0"/>
          <c:showBubbleSize val="0"/>
        </c:dLbls>
        <c:gapWidth val="150"/>
        <c:shape val="box"/>
        <c:axId val="1041646335"/>
        <c:axId val="1"/>
        <c:axId val="0"/>
      </c:bar3DChart>
      <c:catAx>
        <c:axId val="1041646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6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C51-48CE-B28D-3129B1ABC40A}"/>
              </c:ext>
            </c:extLst>
          </c:dPt>
          <c:dPt>
            <c:idx val="1"/>
            <c:invertIfNegative val="0"/>
            <c:bubble3D val="0"/>
            <c:spPr>
              <a:solidFill>
                <a:srgbClr val="C00000"/>
              </a:solidFill>
            </c:spPr>
            <c:extLst>
              <c:ext xmlns:c16="http://schemas.microsoft.com/office/drawing/2014/chart" uri="{C3380CC4-5D6E-409C-BE32-E72D297353CC}">
                <c16:uniqueId val="{00000001-8C51-48CE-B28D-3129B1ABC40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C51-48CE-B28D-3129B1ABC40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C51-48CE-B28D-3129B1ABC40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0.2</c:v>
                </c:pt>
                <c:pt idx="1">
                  <c:v>0</c:v>
                </c:pt>
                <c:pt idx="2">
                  <c:v>0.2</c:v>
                </c:pt>
                <c:pt idx="3">
                  <c:v>0.6</c:v>
                </c:pt>
              </c:numCache>
            </c:numRef>
          </c:val>
          <c:extLst>
            <c:ext xmlns:c16="http://schemas.microsoft.com/office/drawing/2014/chart" uri="{C3380CC4-5D6E-409C-BE32-E72D297353CC}">
              <c16:uniqueId val="{00000004-8C51-48CE-B28D-3129B1ABC40A}"/>
            </c:ext>
          </c:extLst>
        </c:ser>
        <c:dLbls>
          <c:showLegendKey val="0"/>
          <c:showVal val="0"/>
          <c:showCatName val="0"/>
          <c:showSerName val="0"/>
          <c:showPercent val="0"/>
          <c:showBubbleSize val="0"/>
        </c:dLbls>
        <c:gapWidth val="150"/>
        <c:shape val="box"/>
        <c:axId val="1041643839"/>
        <c:axId val="1"/>
        <c:axId val="0"/>
      </c:bar3DChart>
      <c:catAx>
        <c:axId val="10416438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383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6DE-4094-B82D-CFB280408E65}"/>
              </c:ext>
            </c:extLst>
          </c:dPt>
          <c:dPt>
            <c:idx val="1"/>
            <c:invertIfNegative val="0"/>
            <c:bubble3D val="0"/>
            <c:spPr>
              <a:solidFill>
                <a:srgbClr val="C00000"/>
              </a:solidFill>
            </c:spPr>
            <c:extLst>
              <c:ext xmlns:c16="http://schemas.microsoft.com/office/drawing/2014/chart" uri="{C3380CC4-5D6E-409C-BE32-E72D297353CC}">
                <c16:uniqueId val="{00000001-26DE-4094-B82D-CFB280408E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6DE-4094-B82D-CFB280408E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6DE-4094-B82D-CFB280408E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6DE-4094-B82D-CFB280408E65}"/>
            </c:ext>
          </c:extLst>
        </c:ser>
        <c:dLbls>
          <c:showLegendKey val="0"/>
          <c:showVal val="0"/>
          <c:showCatName val="0"/>
          <c:showSerName val="0"/>
          <c:showPercent val="0"/>
          <c:showBubbleSize val="0"/>
        </c:dLbls>
        <c:gapWidth val="150"/>
        <c:shape val="box"/>
        <c:axId val="1041640511"/>
        <c:axId val="1"/>
        <c:axId val="0"/>
      </c:bar3DChart>
      <c:catAx>
        <c:axId val="1041640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05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536-42D3-966D-BE3CD7EF43D0}"/>
              </c:ext>
            </c:extLst>
          </c:dPt>
          <c:dPt>
            <c:idx val="1"/>
            <c:invertIfNegative val="0"/>
            <c:bubble3D val="0"/>
            <c:spPr>
              <a:solidFill>
                <a:srgbClr val="C00000"/>
              </a:solidFill>
            </c:spPr>
            <c:extLst>
              <c:ext xmlns:c16="http://schemas.microsoft.com/office/drawing/2014/chart" uri="{C3380CC4-5D6E-409C-BE32-E72D297353CC}">
                <c16:uniqueId val="{00000001-B536-42D3-966D-BE3CD7EF43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536-42D3-966D-BE3CD7EF43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536-42D3-966D-BE3CD7EF43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536-42D3-966D-BE3CD7EF43D0}"/>
            </c:ext>
          </c:extLst>
        </c:ser>
        <c:dLbls>
          <c:showLegendKey val="0"/>
          <c:showVal val="0"/>
          <c:showCatName val="0"/>
          <c:showSerName val="0"/>
          <c:showPercent val="0"/>
          <c:showBubbleSize val="0"/>
        </c:dLbls>
        <c:gapWidth val="150"/>
        <c:shape val="box"/>
        <c:axId val="1041650079"/>
        <c:axId val="1"/>
        <c:axId val="0"/>
      </c:bar3DChart>
      <c:catAx>
        <c:axId val="1041650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007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B96-4A4D-B34E-2D07089EBAB4}"/>
              </c:ext>
            </c:extLst>
          </c:dPt>
          <c:dPt>
            <c:idx val="1"/>
            <c:invertIfNegative val="0"/>
            <c:bubble3D val="0"/>
            <c:spPr>
              <a:solidFill>
                <a:srgbClr val="C00000"/>
              </a:solidFill>
            </c:spPr>
            <c:extLst>
              <c:ext xmlns:c16="http://schemas.microsoft.com/office/drawing/2014/chart" uri="{C3380CC4-5D6E-409C-BE32-E72D297353CC}">
                <c16:uniqueId val="{00000001-7B96-4A4D-B34E-2D07089EBAB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B96-4A4D-B34E-2D07089EBAB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B96-4A4D-B34E-2D07089EBA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0.25</c:v>
                </c:pt>
                <c:pt idx="1">
                  <c:v>0</c:v>
                </c:pt>
                <c:pt idx="2">
                  <c:v>0.25</c:v>
                </c:pt>
                <c:pt idx="3">
                  <c:v>0.5</c:v>
                </c:pt>
              </c:numCache>
            </c:numRef>
          </c:val>
          <c:extLst>
            <c:ext xmlns:c16="http://schemas.microsoft.com/office/drawing/2014/chart" uri="{C3380CC4-5D6E-409C-BE32-E72D297353CC}">
              <c16:uniqueId val="{00000004-7B96-4A4D-B34E-2D07089EBAB4}"/>
            </c:ext>
          </c:extLst>
        </c:ser>
        <c:dLbls>
          <c:showLegendKey val="0"/>
          <c:showVal val="0"/>
          <c:showCatName val="0"/>
          <c:showSerName val="0"/>
          <c:showPercent val="0"/>
          <c:showBubbleSize val="0"/>
        </c:dLbls>
        <c:gapWidth val="150"/>
        <c:shape val="box"/>
        <c:axId val="1041659231"/>
        <c:axId val="1"/>
        <c:axId val="0"/>
      </c:bar3DChart>
      <c:catAx>
        <c:axId val="10416592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923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F82-403E-A365-1E95DE3A1501}"/>
              </c:ext>
            </c:extLst>
          </c:dPt>
          <c:dPt>
            <c:idx val="1"/>
            <c:invertIfNegative val="0"/>
            <c:bubble3D val="0"/>
            <c:spPr>
              <a:solidFill>
                <a:srgbClr val="C00000"/>
              </a:solidFill>
            </c:spPr>
            <c:extLst>
              <c:ext xmlns:c16="http://schemas.microsoft.com/office/drawing/2014/chart" uri="{C3380CC4-5D6E-409C-BE32-E72D297353CC}">
                <c16:uniqueId val="{00000001-2F82-403E-A365-1E95DE3A15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F82-403E-A365-1E95DE3A15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F82-403E-A365-1E95DE3A15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2F82-403E-A365-1E95DE3A1501}"/>
            </c:ext>
          </c:extLst>
        </c:ser>
        <c:dLbls>
          <c:showLegendKey val="0"/>
          <c:showVal val="0"/>
          <c:showCatName val="0"/>
          <c:showSerName val="0"/>
          <c:showPercent val="0"/>
          <c:showBubbleSize val="0"/>
        </c:dLbls>
        <c:gapWidth val="150"/>
        <c:shape val="box"/>
        <c:axId val="1041654239"/>
        <c:axId val="1"/>
        <c:axId val="0"/>
      </c:bar3DChart>
      <c:catAx>
        <c:axId val="10416542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42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62F-488A-8DDE-92819D3C9D15}"/>
              </c:ext>
            </c:extLst>
          </c:dPt>
          <c:dPt>
            <c:idx val="1"/>
            <c:invertIfNegative val="0"/>
            <c:bubble3D val="0"/>
            <c:spPr>
              <a:solidFill>
                <a:srgbClr val="C00000"/>
              </a:solidFill>
            </c:spPr>
            <c:extLst>
              <c:ext xmlns:c16="http://schemas.microsoft.com/office/drawing/2014/chart" uri="{C3380CC4-5D6E-409C-BE32-E72D297353CC}">
                <c16:uniqueId val="{00000001-562F-488A-8DDE-92819D3C9D1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62F-488A-8DDE-92819D3C9D1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62F-488A-8DDE-92819D3C9D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562F-488A-8DDE-92819D3C9D15}"/>
            </c:ext>
          </c:extLst>
        </c:ser>
        <c:dLbls>
          <c:showLegendKey val="0"/>
          <c:showVal val="0"/>
          <c:showCatName val="0"/>
          <c:showSerName val="0"/>
          <c:showPercent val="0"/>
          <c:showBubbleSize val="0"/>
        </c:dLbls>
        <c:gapWidth val="150"/>
        <c:shape val="box"/>
        <c:axId val="1041639679"/>
        <c:axId val="1"/>
        <c:axId val="0"/>
      </c:bar3DChart>
      <c:catAx>
        <c:axId val="10416396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3967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2024</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35-4471-A15C-ABCFF1003EDC}"/>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35-4471-A15C-ABCFF1003ED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35-4471-A15C-ABCFF1003E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3-C435-4471-A15C-ABCFF1003EDC}"/>
            </c:ext>
          </c:extLst>
        </c:ser>
        <c:ser>
          <c:idx val="0"/>
          <c:order val="1"/>
          <c:tx>
            <c:strRef>
              <c:f>Directiva!$H$2</c:f>
              <c:strCache>
                <c:ptCount val="1"/>
                <c:pt idx="0">
                  <c:v>AÑO 202_</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35-4471-A15C-ABCFF1003E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C435-4471-A15C-ABCFF1003EDC}"/>
            </c:ext>
          </c:extLst>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5-4471-A15C-ABCFF1003EDC}"/>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35-4471-A15C-ABCFF1003EDC}"/>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35-4471-A15C-ABCFF1003EDC}"/>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35-4471-A15C-ABCFF1003E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C435-4471-A15C-ABCFF1003EDC}"/>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5-4471-A15C-ABCFF1003EDC}"/>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435-4471-A15C-ABCFF1003EDC}"/>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5-4471-A15C-ABCFF1003E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C435-4471-A15C-ABCFF1003EDC}"/>
            </c:ext>
          </c:extLst>
        </c:ser>
        <c:dLbls>
          <c:showLegendKey val="0"/>
          <c:showVal val="0"/>
          <c:showCatName val="0"/>
          <c:showSerName val="0"/>
          <c:showPercent val="0"/>
          <c:showBubbleSize val="0"/>
        </c:dLbls>
        <c:smooth val="0"/>
        <c:axId val="1041657567"/>
        <c:axId val="1"/>
      </c:lineChart>
      <c:catAx>
        <c:axId val="1041657567"/>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7567"/>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2B5-41D2-A52B-B0E8E7FDB9E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2B5-41D2-A52B-B0E8E7FDB9E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0.2</c:v>
                </c:pt>
                <c:pt idx="1">
                  <c:v>0</c:v>
                </c:pt>
                <c:pt idx="2">
                  <c:v>0.2</c:v>
                </c:pt>
                <c:pt idx="3">
                  <c:v>0.6</c:v>
                </c:pt>
              </c:numCache>
            </c:numRef>
          </c:val>
          <c:smooth val="0"/>
          <c:extLst>
            <c:ext xmlns:c16="http://schemas.microsoft.com/office/drawing/2014/chart" uri="{C3380CC4-5D6E-409C-BE32-E72D297353CC}">
              <c16:uniqueId val="{00000002-22B5-41D2-A52B-B0E8E7FDB9E4}"/>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2B5-41D2-A52B-B0E8E7FDB9E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2B5-41D2-A52B-B0E8E7FDB9E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2B5-41D2-A52B-B0E8E7FDB9E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2B5-41D2-A52B-B0E8E7FDB9E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2B5-41D2-A52B-B0E8E7FDB9E4}"/>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2B5-41D2-A52B-B0E8E7FDB9E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2B5-41D2-A52B-B0E8E7FDB9E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22B5-41D2-A52B-B0E8E7FDB9E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22B5-41D2-A52B-B0E8E7FDB9E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2B5-41D2-A52B-B0E8E7FDB9E4}"/>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B5-41D2-A52B-B0E8E7FDB9E4}"/>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2B5-41D2-A52B-B0E8E7FDB9E4}"/>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2B5-41D2-A52B-B0E8E7FDB9E4}"/>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2B5-41D2-A52B-B0E8E7FDB9E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2B5-41D2-A52B-B0E8E7FDB9E4}"/>
            </c:ext>
          </c:extLst>
        </c:ser>
        <c:dLbls>
          <c:showLegendKey val="0"/>
          <c:showVal val="0"/>
          <c:showCatName val="0"/>
          <c:showSerName val="0"/>
          <c:showPercent val="0"/>
          <c:showBubbleSize val="0"/>
        </c:dLbls>
        <c:smooth val="0"/>
        <c:axId val="1041661311"/>
        <c:axId val="1"/>
      </c:lineChart>
      <c:catAx>
        <c:axId val="104166131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6131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E2-4503-BD16-8371E10A9C57}"/>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E2-4503-BD16-8371E10A9C5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0.25</c:v>
                </c:pt>
                <c:pt idx="1">
                  <c:v>0</c:v>
                </c:pt>
                <c:pt idx="2">
                  <c:v>0.25</c:v>
                </c:pt>
                <c:pt idx="3">
                  <c:v>0.5</c:v>
                </c:pt>
              </c:numCache>
            </c:numRef>
          </c:val>
          <c:smooth val="0"/>
          <c:extLst>
            <c:ext xmlns:c16="http://schemas.microsoft.com/office/drawing/2014/chart" uri="{C3380CC4-5D6E-409C-BE32-E72D297353CC}">
              <c16:uniqueId val="{00000002-FBE2-4503-BD16-8371E10A9C57}"/>
            </c:ext>
          </c:extLst>
        </c:ser>
        <c:ser>
          <c:idx val="0"/>
          <c:order val="1"/>
          <c:tx>
            <c:strRef>
              <c:f>Directiva!$H$2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E2-4503-BD16-8371E10A9C57}"/>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E2-4503-BD16-8371E10A9C57}"/>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E2-4503-BD16-8371E10A9C57}"/>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E2-4503-BD16-8371E10A9C5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BE2-4503-BD16-8371E10A9C57}"/>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E2-4503-BD16-8371E10A9C57}"/>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E2-4503-BD16-8371E10A9C57}"/>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E2-4503-BD16-8371E10A9C57}"/>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E2-4503-BD16-8371E10A9C5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BE2-4503-BD16-8371E10A9C57}"/>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BE2-4503-BD16-8371E10A9C57}"/>
            </c:ext>
          </c:extLst>
        </c:ser>
        <c:dLbls>
          <c:showLegendKey val="0"/>
          <c:showVal val="0"/>
          <c:showCatName val="0"/>
          <c:showSerName val="0"/>
          <c:showPercent val="0"/>
          <c:showBubbleSize val="0"/>
        </c:dLbls>
        <c:smooth val="0"/>
        <c:axId val="1041643423"/>
        <c:axId val="1"/>
      </c:lineChart>
      <c:catAx>
        <c:axId val="10416434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34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951-4C9C-B9D9-06DE3CA27E6C}"/>
              </c:ext>
            </c:extLst>
          </c:dPt>
          <c:dPt>
            <c:idx val="1"/>
            <c:invertIfNegative val="0"/>
            <c:bubble3D val="0"/>
            <c:spPr>
              <a:solidFill>
                <a:srgbClr val="C00000"/>
              </a:solidFill>
            </c:spPr>
            <c:extLst>
              <c:ext xmlns:c16="http://schemas.microsoft.com/office/drawing/2014/chart" uri="{C3380CC4-5D6E-409C-BE32-E72D297353CC}">
                <c16:uniqueId val="{00000001-8951-4C9C-B9D9-06DE3CA27E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951-4C9C-B9D9-06DE3CA27E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951-4C9C-B9D9-06DE3CA27E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c:v>
                </c:pt>
                <c:pt idx="2">
                  <c:v>0.5</c:v>
                </c:pt>
                <c:pt idx="3">
                  <c:v>0.25</c:v>
                </c:pt>
              </c:numCache>
            </c:numRef>
          </c:val>
          <c:extLst>
            <c:ext xmlns:c16="http://schemas.microsoft.com/office/drawing/2014/chart" uri="{C3380CC4-5D6E-409C-BE32-E72D297353CC}">
              <c16:uniqueId val="{00000004-8951-4C9C-B9D9-06DE3CA27E6C}"/>
            </c:ext>
          </c:extLst>
        </c:ser>
        <c:dLbls>
          <c:showLegendKey val="0"/>
          <c:showVal val="0"/>
          <c:showCatName val="0"/>
          <c:showSerName val="0"/>
          <c:showPercent val="0"/>
          <c:showBubbleSize val="0"/>
        </c:dLbls>
        <c:gapWidth val="150"/>
        <c:shape val="box"/>
        <c:axId val="1041647167"/>
        <c:axId val="1"/>
        <c:axId val="0"/>
      </c:bar3DChart>
      <c:catAx>
        <c:axId val="10416471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71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238-4BE4-B744-6B5CD90A4E23}"/>
              </c:ext>
            </c:extLst>
          </c:dPt>
          <c:dPt>
            <c:idx val="1"/>
            <c:invertIfNegative val="0"/>
            <c:bubble3D val="0"/>
            <c:spPr>
              <a:solidFill>
                <a:srgbClr val="C00000"/>
              </a:solidFill>
            </c:spPr>
            <c:extLst>
              <c:ext xmlns:c16="http://schemas.microsoft.com/office/drawing/2014/chart" uri="{C3380CC4-5D6E-409C-BE32-E72D297353CC}">
                <c16:uniqueId val="{00000001-F238-4BE4-B744-6B5CD90A4E2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238-4BE4-B744-6B5CD90A4E2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238-4BE4-B744-6B5CD90A4E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F238-4BE4-B744-6B5CD90A4E23}"/>
            </c:ext>
          </c:extLst>
        </c:ser>
        <c:dLbls>
          <c:showLegendKey val="0"/>
          <c:showVal val="0"/>
          <c:showCatName val="0"/>
          <c:showSerName val="0"/>
          <c:showPercent val="0"/>
          <c:showBubbleSize val="0"/>
        </c:dLbls>
        <c:gapWidth val="150"/>
        <c:shape val="box"/>
        <c:axId val="1041647583"/>
        <c:axId val="1"/>
        <c:axId val="0"/>
      </c:bar3DChart>
      <c:catAx>
        <c:axId val="1041647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7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158-46FF-A39B-189D8D7E2F5B}"/>
              </c:ext>
            </c:extLst>
          </c:dPt>
          <c:dPt>
            <c:idx val="1"/>
            <c:invertIfNegative val="0"/>
            <c:bubble3D val="0"/>
            <c:spPr>
              <a:solidFill>
                <a:srgbClr val="C00000"/>
              </a:solidFill>
            </c:spPr>
            <c:extLst>
              <c:ext xmlns:c16="http://schemas.microsoft.com/office/drawing/2014/chart" uri="{C3380CC4-5D6E-409C-BE32-E72D297353CC}">
                <c16:uniqueId val="{00000001-F158-46FF-A39B-189D8D7E2F5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158-46FF-A39B-189D8D7E2F5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158-46FF-A39B-189D8D7E2F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F158-46FF-A39B-189D8D7E2F5B}"/>
            </c:ext>
          </c:extLst>
        </c:ser>
        <c:dLbls>
          <c:showLegendKey val="0"/>
          <c:showVal val="0"/>
          <c:showCatName val="0"/>
          <c:showSerName val="0"/>
          <c:showPercent val="0"/>
          <c:showBubbleSize val="0"/>
        </c:dLbls>
        <c:gapWidth val="150"/>
        <c:shape val="box"/>
        <c:axId val="1041656319"/>
        <c:axId val="1"/>
        <c:axId val="0"/>
      </c:bar3DChart>
      <c:catAx>
        <c:axId val="10416563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631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E-4105-ABDB-827021F042B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E-4105-ABDB-827021F042B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c:v>
                </c:pt>
                <c:pt idx="2">
                  <c:v>0.5</c:v>
                </c:pt>
                <c:pt idx="3">
                  <c:v>0.25</c:v>
                </c:pt>
              </c:numCache>
            </c:numRef>
          </c:val>
          <c:smooth val="0"/>
          <c:extLst>
            <c:ext xmlns:c16="http://schemas.microsoft.com/office/drawing/2014/chart" uri="{C3380CC4-5D6E-409C-BE32-E72D297353CC}">
              <c16:uniqueId val="{00000002-60FE-4105-ABDB-827021F042BC}"/>
            </c:ext>
          </c:extLst>
        </c:ser>
        <c:ser>
          <c:idx val="0"/>
          <c:order val="1"/>
          <c:tx>
            <c:strRef>
              <c:f>Directiva!$H$2</c:f>
              <c:strCache>
                <c:ptCount val="1"/>
                <c:pt idx="0">
                  <c:v>AÑO 202_</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FE-4105-ABDB-827021F042B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FE-4105-ABDB-827021F042B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FE-4105-ABDB-827021F042B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FE-4105-ABDB-827021F042B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60FE-4105-ABDB-827021F042BC}"/>
            </c:ext>
          </c:extLst>
        </c:ser>
        <c:ser>
          <c:idx val="1"/>
          <c:order val="2"/>
          <c:tx>
            <c:strRef>
              <c:f>Directiva!$M$2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FE-4105-ABDB-827021F042B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FE-4105-ABDB-827021F042B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0FE-4105-ABDB-827021F042B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FE-4105-ABDB-827021F042B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0FE-4105-ABDB-827021F042B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60FE-4105-ABDB-827021F042BC}"/>
            </c:ext>
          </c:extLst>
        </c:ser>
        <c:dLbls>
          <c:showLegendKey val="0"/>
          <c:showVal val="0"/>
          <c:showCatName val="0"/>
          <c:showSerName val="0"/>
          <c:showPercent val="0"/>
          <c:showBubbleSize val="0"/>
        </c:dLbls>
        <c:smooth val="0"/>
        <c:axId val="1041635935"/>
        <c:axId val="1"/>
      </c:lineChart>
      <c:catAx>
        <c:axId val="104163593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3593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4A1-44B9-9D86-AC8283F22DE5}"/>
              </c:ext>
            </c:extLst>
          </c:dPt>
          <c:dPt>
            <c:idx val="1"/>
            <c:invertIfNegative val="0"/>
            <c:bubble3D val="0"/>
            <c:spPr>
              <a:solidFill>
                <a:srgbClr val="C00000"/>
              </a:solidFill>
            </c:spPr>
            <c:extLst>
              <c:ext xmlns:c16="http://schemas.microsoft.com/office/drawing/2014/chart" uri="{C3380CC4-5D6E-409C-BE32-E72D297353CC}">
                <c16:uniqueId val="{00000001-34A1-44B9-9D86-AC8283F22DE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4A1-44B9-9D86-AC8283F22DE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4A1-44B9-9D86-AC8283F22DE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0.44444444444444442</c:v>
                </c:pt>
                <c:pt idx="3">
                  <c:v>0.44444444444444442</c:v>
                </c:pt>
              </c:numCache>
            </c:numRef>
          </c:val>
          <c:extLst>
            <c:ext xmlns:c16="http://schemas.microsoft.com/office/drawing/2014/chart" uri="{C3380CC4-5D6E-409C-BE32-E72D297353CC}">
              <c16:uniqueId val="{00000004-34A1-44B9-9D86-AC8283F22DE5}"/>
            </c:ext>
          </c:extLst>
        </c:ser>
        <c:dLbls>
          <c:showLegendKey val="0"/>
          <c:showVal val="0"/>
          <c:showCatName val="0"/>
          <c:showSerName val="0"/>
          <c:showPercent val="0"/>
          <c:showBubbleSize val="0"/>
        </c:dLbls>
        <c:gapWidth val="150"/>
        <c:shape val="box"/>
        <c:axId val="1041659647"/>
        <c:axId val="1"/>
        <c:axId val="0"/>
      </c:bar3DChart>
      <c:catAx>
        <c:axId val="104165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964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966-42C4-92B2-7F692D45F94B}"/>
              </c:ext>
            </c:extLst>
          </c:dPt>
          <c:dPt>
            <c:idx val="1"/>
            <c:invertIfNegative val="0"/>
            <c:bubble3D val="0"/>
            <c:spPr>
              <a:solidFill>
                <a:srgbClr val="C00000"/>
              </a:solidFill>
            </c:spPr>
            <c:extLst>
              <c:ext xmlns:c16="http://schemas.microsoft.com/office/drawing/2014/chart" uri="{C3380CC4-5D6E-409C-BE32-E72D297353CC}">
                <c16:uniqueId val="{00000001-A966-42C4-92B2-7F692D45F9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966-42C4-92B2-7F692D45F9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966-42C4-92B2-7F692D45F94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A966-42C4-92B2-7F692D45F94B}"/>
            </c:ext>
          </c:extLst>
        </c:ser>
        <c:dLbls>
          <c:showLegendKey val="0"/>
          <c:showVal val="0"/>
          <c:showCatName val="0"/>
          <c:showSerName val="0"/>
          <c:showPercent val="0"/>
          <c:showBubbleSize val="0"/>
        </c:dLbls>
        <c:gapWidth val="150"/>
        <c:shape val="box"/>
        <c:axId val="1041640095"/>
        <c:axId val="1"/>
        <c:axId val="0"/>
      </c:bar3DChart>
      <c:catAx>
        <c:axId val="10416400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00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00F-4399-9584-686A8C4F743F}"/>
              </c:ext>
            </c:extLst>
          </c:dPt>
          <c:dPt>
            <c:idx val="1"/>
            <c:invertIfNegative val="0"/>
            <c:bubble3D val="0"/>
            <c:spPr>
              <a:solidFill>
                <a:srgbClr val="C00000"/>
              </a:solidFill>
            </c:spPr>
            <c:extLst>
              <c:ext xmlns:c16="http://schemas.microsoft.com/office/drawing/2014/chart" uri="{C3380CC4-5D6E-409C-BE32-E72D297353CC}">
                <c16:uniqueId val="{00000001-A00F-4399-9584-686A8C4F743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00F-4399-9584-686A8C4F743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00F-4399-9584-686A8C4F743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A00F-4399-9584-686A8C4F743F}"/>
            </c:ext>
          </c:extLst>
        </c:ser>
        <c:dLbls>
          <c:showLegendKey val="0"/>
          <c:showVal val="0"/>
          <c:showCatName val="0"/>
          <c:showSerName val="0"/>
          <c:showPercent val="0"/>
          <c:showBubbleSize val="0"/>
        </c:dLbls>
        <c:gapWidth val="150"/>
        <c:shape val="box"/>
        <c:axId val="1041653823"/>
        <c:axId val="1"/>
        <c:axId val="0"/>
      </c:bar3DChart>
      <c:catAx>
        <c:axId val="10416538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38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519-46A6-85BE-902B2BF923E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519-46A6-85BE-902B2BF923E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0.44444444444444442</c:v>
                </c:pt>
                <c:pt idx="3">
                  <c:v>0.44444444444444442</c:v>
                </c:pt>
              </c:numCache>
            </c:numRef>
          </c:val>
          <c:smooth val="0"/>
          <c:extLst>
            <c:ext xmlns:c16="http://schemas.microsoft.com/office/drawing/2014/chart" uri="{C3380CC4-5D6E-409C-BE32-E72D297353CC}">
              <c16:uniqueId val="{00000002-5519-46A6-85BE-902B2BF923ED}"/>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519-46A6-85BE-902B2BF923E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519-46A6-85BE-902B2BF923E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519-46A6-85BE-902B2BF923E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519-46A6-85BE-902B2BF923E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5519-46A6-85BE-902B2BF923ED}"/>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519-46A6-85BE-902B2BF923E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519-46A6-85BE-902B2BF923E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519-46A6-85BE-902B2BF923E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519-46A6-85BE-902B2BF923E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519-46A6-85BE-902B2BF923ED}"/>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5519-46A6-85BE-902B2BF923ED}"/>
            </c:ext>
          </c:extLst>
        </c:ser>
        <c:dLbls>
          <c:showLegendKey val="0"/>
          <c:showVal val="0"/>
          <c:showCatName val="0"/>
          <c:showSerName val="0"/>
          <c:showPercent val="0"/>
          <c:showBubbleSize val="0"/>
        </c:dLbls>
        <c:smooth val="0"/>
        <c:axId val="1041649247"/>
        <c:axId val="1"/>
      </c:lineChart>
      <c:catAx>
        <c:axId val="10416492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924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C71-4A0F-AC8D-69376C7193AA}"/>
              </c:ext>
            </c:extLst>
          </c:dPt>
          <c:dPt>
            <c:idx val="1"/>
            <c:invertIfNegative val="0"/>
            <c:bubble3D val="0"/>
            <c:spPr>
              <a:solidFill>
                <a:srgbClr val="C00000"/>
              </a:solidFill>
            </c:spPr>
            <c:extLst>
              <c:ext xmlns:c16="http://schemas.microsoft.com/office/drawing/2014/chart" uri="{C3380CC4-5D6E-409C-BE32-E72D297353CC}">
                <c16:uniqueId val="{00000001-8C71-4A0F-AC8D-69376C7193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C71-4A0F-AC8D-69376C7193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C71-4A0F-AC8D-69376C7193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8C71-4A0F-AC8D-69376C7193AA}"/>
            </c:ext>
          </c:extLst>
        </c:ser>
        <c:dLbls>
          <c:showLegendKey val="0"/>
          <c:showVal val="0"/>
          <c:showCatName val="0"/>
          <c:showSerName val="0"/>
          <c:showPercent val="0"/>
          <c:showBubbleSize val="0"/>
        </c:dLbls>
        <c:gapWidth val="150"/>
        <c:shape val="box"/>
        <c:axId val="1041652159"/>
        <c:axId val="1"/>
        <c:axId val="0"/>
      </c:bar3DChart>
      <c:catAx>
        <c:axId val="10416521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215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D1-4602-A20C-4283F9980B8C}"/>
              </c:ext>
            </c:extLst>
          </c:dPt>
          <c:dPt>
            <c:idx val="1"/>
            <c:invertIfNegative val="0"/>
            <c:bubble3D val="0"/>
            <c:spPr>
              <a:solidFill>
                <a:srgbClr val="C00000"/>
              </a:solidFill>
            </c:spPr>
            <c:extLst>
              <c:ext xmlns:c16="http://schemas.microsoft.com/office/drawing/2014/chart" uri="{C3380CC4-5D6E-409C-BE32-E72D297353CC}">
                <c16:uniqueId val="{00000001-64D1-4602-A20C-4283F9980B8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D1-4602-A20C-4283F9980B8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D1-4602-A20C-4283F9980B8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64D1-4602-A20C-4283F9980B8C}"/>
            </c:ext>
          </c:extLst>
        </c:ser>
        <c:dLbls>
          <c:showLegendKey val="0"/>
          <c:showVal val="0"/>
          <c:showCatName val="0"/>
          <c:showSerName val="0"/>
          <c:showPercent val="0"/>
          <c:showBubbleSize val="0"/>
        </c:dLbls>
        <c:gapWidth val="150"/>
        <c:shape val="box"/>
        <c:axId val="1041653407"/>
        <c:axId val="1"/>
        <c:axId val="0"/>
      </c:bar3DChart>
      <c:catAx>
        <c:axId val="1041653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3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4BF-494F-8256-C3C7A5583538}"/>
              </c:ext>
            </c:extLst>
          </c:dPt>
          <c:dPt>
            <c:idx val="1"/>
            <c:invertIfNegative val="0"/>
            <c:bubble3D val="0"/>
            <c:spPr>
              <a:solidFill>
                <a:srgbClr val="C00000"/>
              </a:solidFill>
            </c:spPr>
            <c:extLst>
              <c:ext xmlns:c16="http://schemas.microsoft.com/office/drawing/2014/chart" uri="{C3380CC4-5D6E-409C-BE32-E72D297353CC}">
                <c16:uniqueId val="{00000001-A4BF-494F-8256-C3C7A558353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4BF-494F-8256-C3C7A558353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4BF-494F-8256-C3C7A558353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4BF-494F-8256-C3C7A5583538}"/>
            </c:ext>
          </c:extLst>
        </c:ser>
        <c:dLbls>
          <c:showLegendKey val="0"/>
          <c:showVal val="0"/>
          <c:showCatName val="0"/>
          <c:showSerName val="0"/>
          <c:showPercent val="0"/>
          <c:showBubbleSize val="0"/>
        </c:dLbls>
        <c:gapWidth val="150"/>
        <c:shape val="box"/>
        <c:axId val="1041655487"/>
        <c:axId val="1"/>
        <c:axId val="0"/>
      </c:bar3DChart>
      <c:catAx>
        <c:axId val="1041655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54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C31-4DC0-B8AE-8BB09E69F53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C31-4DC0-B8AE-8BB09E69F53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0.44444444444444442</c:v>
                </c:pt>
                <c:pt idx="3">
                  <c:v>0.44444444444444442</c:v>
                </c:pt>
              </c:numCache>
            </c:numRef>
          </c:val>
          <c:smooth val="0"/>
          <c:extLst>
            <c:ext xmlns:c16="http://schemas.microsoft.com/office/drawing/2014/chart" uri="{C3380CC4-5D6E-409C-BE32-E72D297353CC}">
              <c16:uniqueId val="{00000002-FC31-4DC0-B8AE-8BB09E69F531}"/>
            </c:ext>
          </c:extLst>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C31-4DC0-B8AE-8BB09E69F53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C31-4DC0-B8AE-8BB09E69F53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C31-4DC0-B8AE-8BB09E69F53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C31-4DC0-B8AE-8BB09E69F53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C31-4DC0-B8AE-8BB09E69F531}"/>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C31-4DC0-B8AE-8BB09E69F53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C31-4DC0-B8AE-8BB09E69F53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C31-4DC0-B8AE-8BB09E69F53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C31-4DC0-B8AE-8BB09E69F53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C31-4DC0-B8AE-8BB09E69F531}"/>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C31-4DC0-B8AE-8BB09E69F531}"/>
            </c:ext>
          </c:extLst>
        </c:ser>
        <c:dLbls>
          <c:showLegendKey val="0"/>
          <c:showVal val="0"/>
          <c:showCatName val="0"/>
          <c:showSerName val="0"/>
          <c:showPercent val="0"/>
          <c:showBubbleSize val="0"/>
        </c:dLbls>
        <c:smooth val="0"/>
        <c:axId val="1041657151"/>
        <c:axId val="1"/>
      </c:lineChart>
      <c:catAx>
        <c:axId val="10416571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715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6BF-45DB-980E-F9C1D675D68D}"/>
              </c:ext>
            </c:extLst>
          </c:dPt>
          <c:dPt>
            <c:idx val="1"/>
            <c:invertIfNegative val="0"/>
            <c:bubble3D val="0"/>
            <c:spPr>
              <a:solidFill>
                <a:srgbClr val="C00000"/>
              </a:solidFill>
            </c:spPr>
            <c:extLst>
              <c:ext xmlns:c16="http://schemas.microsoft.com/office/drawing/2014/chart" uri="{C3380CC4-5D6E-409C-BE32-E72D297353CC}">
                <c16:uniqueId val="{00000001-96BF-45DB-980E-F9C1D675D68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6BF-45DB-980E-F9C1D675D68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6BF-45DB-980E-F9C1D675D68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6BF-45DB-980E-F9C1D675D68D}"/>
            </c:ext>
          </c:extLst>
        </c:ser>
        <c:dLbls>
          <c:showLegendKey val="0"/>
          <c:showVal val="0"/>
          <c:showCatName val="0"/>
          <c:showSerName val="0"/>
          <c:showPercent val="0"/>
          <c:showBubbleSize val="0"/>
        </c:dLbls>
        <c:gapWidth val="150"/>
        <c:shape val="box"/>
        <c:axId val="1041636351"/>
        <c:axId val="1"/>
        <c:axId val="0"/>
      </c:bar3DChart>
      <c:catAx>
        <c:axId val="10416363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3635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0FD-4C58-AE69-529CFC959298}"/>
              </c:ext>
            </c:extLst>
          </c:dPt>
          <c:dPt>
            <c:idx val="1"/>
            <c:invertIfNegative val="0"/>
            <c:bubble3D val="0"/>
            <c:spPr>
              <a:solidFill>
                <a:srgbClr val="CC0000"/>
              </a:solidFill>
            </c:spPr>
            <c:extLst>
              <c:ext xmlns:c16="http://schemas.microsoft.com/office/drawing/2014/chart" uri="{C3380CC4-5D6E-409C-BE32-E72D297353CC}">
                <c16:uniqueId val="{00000001-40FD-4C58-AE69-529CFC9592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0FD-4C58-AE69-529CFC9592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0FD-4C58-AE69-529CFC9592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0FD-4C58-AE69-529CFC959298}"/>
            </c:ext>
          </c:extLst>
        </c:ser>
        <c:dLbls>
          <c:showLegendKey val="0"/>
          <c:showVal val="0"/>
          <c:showCatName val="0"/>
          <c:showSerName val="0"/>
          <c:showPercent val="0"/>
          <c:showBubbleSize val="0"/>
        </c:dLbls>
        <c:gapWidth val="150"/>
        <c:shape val="box"/>
        <c:axId val="1041638431"/>
        <c:axId val="1"/>
        <c:axId val="0"/>
      </c:bar3DChart>
      <c:catAx>
        <c:axId val="10416384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384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783-4C01-BBC6-10A94DBB3BA8}"/>
              </c:ext>
            </c:extLst>
          </c:dPt>
          <c:dPt>
            <c:idx val="1"/>
            <c:invertIfNegative val="0"/>
            <c:bubble3D val="0"/>
            <c:spPr>
              <a:solidFill>
                <a:srgbClr val="CC0000"/>
              </a:solidFill>
            </c:spPr>
            <c:extLst>
              <c:ext xmlns:c16="http://schemas.microsoft.com/office/drawing/2014/chart" uri="{C3380CC4-5D6E-409C-BE32-E72D297353CC}">
                <c16:uniqueId val="{00000001-D783-4C01-BBC6-10A94DBB3B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83-4C01-BBC6-10A94DBB3B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83-4C01-BBC6-10A94DBB3B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D783-4C01-BBC6-10A94DBB3BA8}"/>
            </c:ext>
          </c:extLst>
        </c:ser>
        <c:dLbls>
          <c:showLegendKey val="0"/>
          <c:showVal val="0"/>
          <c:showCatName val="0"/>
          <c:showSerName val="0"/>
          <c:showPercent val="0"/>
          <c:showBubbleSize val="0"/>
        </c:dLbls>
        <c:gapWidth val="150"/>
        <c:shape val="box"/>
        <c:axId val="1041642175"/>
        <c:axId val="1"/>
        <c:axId val="0"/>
      </c:bar3DChart>
      <c:catAx>
        <c:axId val="10416421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21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4D3-479F-9EE9-22007369D7C1}"/>
              </c:ext>
            </c:extLst>
          </c:dPt>
          <c:dPt>
            <c:idx val="1"/>
            <c:invertIfNegative val="0"/>
            <c:bubble3D val="0"/>
            <c:spPr>
              <a:solidFill>
                <a:srgbClr val="CC0000"/>
              </a:solidFill>
            </c:spPr>
            <c:extLst>
              <c:ext xmlns:c16="http://schemas.microsoft.com/office/drawing/2014/chart" uri="{C3380CC4-5D6E-409C-BE32-E72D297353CC}">
                <c16:uniqueId val="{00000001-14D3-479F-9EE9-22007369D7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D3-479F-9EE9-22007369D7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D3-479F-9EE9-22007369D7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14D3-479F-9EE9-22007369D7C1}"/>
            </c:ext>
          </c:extLst>
        </c:ser>
        <c:dLbls>
          <c:showLegendKey val="0"/>
          <c:showVal val="0"/>
          <c:showCatName val="0"/>
          <c:showSerName val="0"/>
          <c:showPercent val="0"/>
          <c:showBubbleSize val="0"/>
        </c:dLbls>
        <c:gapWidth val="150"/>
        <c:shape val="box"/>
        <c:axId val="1042677039"/>
        <c:axId val="1"/>
        <c:axId val="0"/>
      </c:bar3DChart>
      <c:catAx>
        <c:axId val="104267703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7703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29C7-45F6-A197-A1784AA6E101}"/>
              </c:ext>
            </c:extLst>
          </c:dPt>
          <c:dPt>
            <c:idx val="1"/>
            <c:invertIfNegative val="0"/>
            <c:bubble3D val="0"/>
            <c:spPr>
              <a:solidFill>
                <a:srgbClr val="CC0000"/>
              </a:solidFill>
            </c:spPr>
            <c:extLst>
              <c:ext xmlns:c16="http://schemas.microsoft.com/office/drawing/2014/chart" uri="{C3380CC4-5D6E-409C-BE32-E72D297353CC}">
                <c16:uniqueId val="{00000001-29C7-45F6-A197-A1784AA6E1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C7-45F6-A197-A1784AA6E1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C7-45F6-A197-A1784AA6E1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29C7-45F6-A197-A1784AA6E101}"/>
            </c:ext>
          </c:extLst>
        </c:ser>
        <c:dLbls>
          <c:showLegendKey val="0"/>
          <c:showVal val="0"/>
          <c:showCatName val="0"/>
          <c:showSerName val="0"/>
          <c:showPercent val="0"/>
          <c:showBubbleSize val="0"/>
        </c:dLbls>
        <c:gapWidth val="150"/>
        <c:shape val="box"/>
        <c:axId val="1042672047"/>
        <c:axId val="1"/>
        <c:axId val="0"/>
      </c:bar3DChart>
      <c:catAx>
        <c:axId val="104267204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72047"/>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A7FA-4692-BC63-0867596ADF78}"/>
              </c:ext>
            </c:extLst>
          </c:dPt>
          <c:dPt>
            <c:idx val="1"/>
            <c:invertIfNegative val="0"/>
            <c:bubble3D val="0"/>
            <c:spPr>
              <a:solidFill>
                <a:srgbClr val="CC0000"/>
              </a:solidFill>
            </c:spPr>
            <c:extLst>
              <c:ext xmlns:c16="http://schemas.microsoft.com/office/drawing/2014/chart" uri="{C3380CC4-5D6E-409C-BE32-E72D297353CC}">
                <c16:uniqueId val="{00000001-A7FA-4692-BC63-0867596ADF7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7FA-4692-BC63-0867596ADF7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7FA-4692-BC63-0867596ADF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A7FA-4692-BC63-0867596ADF78}"/>
            </c:ext>
          </c:extLst>
        </c:ser>
        <c:dLbls>
          <c:showLegendKey val="0"/>
          <c:showVal val="0"/>
          <c:showCatName val="0"/>
          <c:showSerName val="0"/>
          <c:showPercent val="0"/>
          <c:showBubbleSize val="0"/>
        </c:dLbls>
        <c:gapWidth val="150"/>
        <c:shape val="box"/>
        <c:axId val="1112057775"/>
        <c:axId val="1"/>
        <c:axId val="0"/>
      </c:bar3DChart>
      <c:catAx>
        <c:axId val="11120577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0577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AC-484E-9326-BC049B8A6C09}"/>
              </c:ext>
            </c:extLst>
          </c:dPt>
          <c:dPt>
            <c:idx val="1"/>
            <c:invertIfNegative val="0"/>
            <c:bubble3D val="0"/>
            <c:spPr>
              <a:solidFill>
                <a:srgbClr val="C00000"/>
              </a:solidFill>
            </c:spPr>
            <c:extLst>
              <c:ext xmlns:c16="http://schemas.microsoft.com/office/drawing/2014/chart" uri="{C3380CC4-5D6E-409C-BE32-E72D297353CC}">
                <c16:uniqueId val="{00000001-7CAC-484E-9326-BC049B8A6C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AC-484E-9326-BC049B8A6C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AC-484E-9326-BC049B8A6C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extLst>
            <c:ext xmlns:c16="http://schemas.microsoft.com/office/drawing/2014/chart" uri="{C3380CC4-5D6E-409C-BE32-E72D297353CC}">
              <c16:uniqueId val="{00000004-7CAC-484E-9326-BC049B8A6C09}"/>
            </c:ext>
          </c:extLst>
        </c:ser>
        <c:dLbls>
          <c:showLegendKey val="0"/>
          <c:showVal val="0"/>
          <c:showCatName val="0"/>
          <c:showSerName val="0"/>
          <c:showPercent val="0"/>
          <c:showBubbleSize val="0"/>
        </c:dLbls>
        <c:gapWidth val="150"/>
        <c:shape val="box"/>
        <c:axId val="1042677871"/>
        <c:axId val="1"/>
        <c:axId val="0"/>
      </c:bar3DChart>
      <c:catAx>
        <c:axId val="1042677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77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719-45D2-9A9C-D212F4D9EA8F}"/>
              </c:ext>
            </c:extLst>
          </c:dPt>
          <c:dPt>
            <c:idx val="1"/>
            <c:invertIfNegative val="0"/>
            <c:bubble3D val="0"/>
            <c:spPr>
              <a:solidFill>
                <a:srgbClr val="C00000"/>
              </a:solidFill>
            </c:spPr>
            <c:extLst>
              <c:ext xmlns:c16="http://schemas.microsoft.com/office/drawing/2014/chart" uri="{C3380CC4-5D6E-409C-BE32-E72D297353CC}">
                <c16:uniqueId val="{00000001-5719-45D2-9A9C-D212F4D9EA8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719-45D2-9A9C-D212F4D9EA8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719-45D2-9A9C-D212F4D9EA8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719-45D2-9A9C-D212F4D9EA8F}"/>
            </c:ext>
          </c:extLst>
        </c:ser>
        <c:dLbls>
          <c:showLegendKey val="0"/>
          <c:showVal val="0"/>
          <c:showCatName val="0"/>
          <c:showSerName val="0"/>
          <c:showPercent val="0"/>
          <c:showBubbleSize val="0"/>
        </c:dLbls>
        <c:gapWidth val="150"/>
        <c:shape val="box"/>
        <c:axId val="1042674127"/>
        <c:axId val="1"/>
        <c:axId val="0"/>
      </c:bar3DChart>
      <c:catAx>
        <c:axId val="10426741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741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86-4BEF-8C9E-573A5FD6353D}"/>
              </c:ext>
            </c:extLst>
          </c:dPt>
          <c:dPt>
            <c:idx val="1"/>
            <c:invertIfNegative val="0"/>
            <c:bubble3D val="0"/>
            <c:spPr>
              <a:solidFill>
                <a:srgbClr val="C00000"/>
              </a:solidFill>
            </c:spPr>
            <c:extLst>
              <c:ext xmlns:c16="http://schemas.microsoft.com/office/drawing/2014/chart" uri="{C3380CC4-5D6E-409C-BE32-E72D297353CC}">
                <c16:uniqueId val="{00000001-0C86-4BEF-8C9E-573A5FD6353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86-4BEF-8C9E-573A5FD635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86-4BEF-8C9E-573A5FD635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C86-4BEF-8C9E-573A5FD6353D}"/>
            </c:ext>
          </c:extLst>
        </c:ser>
        <c:dLbls>
          <c:showLegendKey val="0"/>
          <c:showVal val="0"/>
          <c:showCatName val="0"/>
          <c:showSerName val="0"/>
          <c:showPercent val="0"/>
          <c:showBubbleSize val="0"/>
        </c:dLbls>
        <c:gapWidth val="150"/>
        <c:shape val="box"/>
        <c:axId val="1042671215"/>
        <c:axId val="1"/>
        <c:axId val="0"/>
      </c:bar3DChart>
      <c:catAx>
        <c:axId val="1042671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712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6F-483C-9CAF-3708D57A8A48}"/>
              </c:ext>
            </c:extLst>
          </c:dPt>
          <c:dPt>
            <c:idx val="1"/>
            <c:invertIfNegative val="0"/>
            <c:bubble3D val="0"/>
            <c:spPr>
              <a:solidFill>
                <a:srgbClr val="C00000"/>
              </a:solidFill>
            </c:spPr>
            <c:extLst>
              <c:ext xmlns:c16="http://schemas.microsoft.com/office/drawing/2014/chart" uri="{C3380CC4-5D6E-409C-BE32-E72D297353CC}">
                <c16:uniqueId val="{00000001-2B6F-483C-9CAF-3708D57A8A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6F-483C-9CAF-3708D57A8A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6F-483C-9CAF-3708D57A8A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2B6F-483C-9CAF-3708D57A8A48}"/>
            </c:ext>
          </c:extLst>
        </c:ser>
        <c:dLbls>
          <c:showLegendKey val="0"/>
          <c:showVal val="0"/>
          <c:showCatName val="0"/>
          <c:showSerName val="0"/>
          <c:showPercent val="0"/>
          <c:showBubbleSize val="0"/>
        </c:dLbls>
        <c:gapWidth val="150"/>
        <c:shape val="box"/>
        <c:axId val="1042664143"/>
        <c:axId val="1"/>
        <c:axId val="0"/>
      </c:bar3DChart>
      <c:catAx>
        <c:axId val="1042664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64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86A-4E20-88E8-A363F7EEFC09}"/>
              </c:ext>
            </c:extLst>
          </c:dPt>
          <c:dPt>
            <c:idx val="1"/>
            <c:invertIfNegative val="0"/>
            <c:bubble3D val="0"/>
            <c:spPr>
              <a:solidFill>
                <a:srgbClr val="C00000"/>
              </a:solidFill>
            </c:spPr>
            <c:extLst>
              <c:ext xmlns:c16="http://schemas.microsoft.com/office/drawing/2014/chart" uri="{C3380CC4-5D6E-409C-BE32-E72D297353CC}">
                <c16:uniqueId val="{00000001-E86A-4E20-88E8-A363F7EEFC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6A-4E20-88E8-A363F7EEFC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6A-4E20-88E8-A363F7EEFC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E86A-4E20-88E8-A363F7EEFC09}"/>
            </c:ext>
          </c:extLst>
        </c:ser>
        <c:dLbls>
          <c:showLegendKey val="0"/>
          <c:showVal val="0"/>
          <c:showCatName val="0"/>
          <c:showSerName val="0"/>
          <c:showPercent val="0"/>
          <c:showBubbleSize val="0"/>
        </c:dLbls>
        <c:gapWidth val="150"/>
        <c:shape val="box"/>
        <c:axId val="1042663311"/>
        <c:axId val="1"/>
        <c:axId val="0"/>
      </c:bar3DChart>
      <c:catAx>
        <c:axId val="1042663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633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A6C-4C0B-90BB-F58E654DD757}"/>
              </c:ext>
            </c:extLst>
          </c:dPt>
          <c:dPt>
            <c:idx val="1"/>
            <c:invertIfNegative val="0"/>
            <c:bubble3D val="0"/>
            <c:spPr>
              <a:solidFill>
                <a:srgbClr val="C00000"/>
              </a:solidFill>
            </c:spPr>
            <c:extLst>
              <c:ext xmlns:c16="http://schemas.microsoft.com/office/drawing/2014/chart" uri="{C3380CC4-5D6E-409C-BE32-E72D297353CC}">
                <c16:uniqueId val="{00000001-7A6C-4C0B-90BB-F58E654DD75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A6C-4C0B-90BB-F58E654DD75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A6C-4C0B-90BB-F58E654DD75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7A6C-4C0B-90BB-F58E654DD757}"/>
            </c:ext>
          </c:extLst>
        </c:ser>
        <c:dLbls>
          <c:showLegendKey val="0"/>
          <c:showVal val="0"/>
          <c:showCatName val="0"/>
          <c:showSerName val="0"/>
          <c:showPercent val="0"/>
          <c:showBubbleSize val="0"/>
        </c:dLbls>
        <c:gapWidth val="150"/>
        <c:shape val="box"/>
        <c:axId val="1042665391"/>
        <c:axId val="1"/>
        <c:axId val="0"/>
      </c:bar3DChart>
      <c:catAx>
        <c:axId val="1042665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653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4FA-4B35-BBF9-4EE05591385F}"/>
              </c:ext>
            </c:extLst>
          </c:dPt>
          <c:dPt>
            <c:idx val="1"/>
            <c:invertIfNegative val="0"/>
            <c:bubble3D val="0"/>
            <c:spPr>
              <a:solidFill>
                <a:srgbClr val="C00000"/>
              </a:solidFill>
            </c:spPr>
            <c:extLst>
              <c:ext xmlns:c16="http://schemas.microsoft.com/office/drawing/2014/chart" uri="{C3380CC4-5D6E-409C-BE32-E72D297353CC}">
                <c16:uniqueId val="{00000001-B4FA-4B35-BBF9-4EE0559138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4FA-4B35-BBF9-4EE0559138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4FA-4B35-BBF9-4EE0559138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B4FA-4B35-BBF9-4EE05591385F}"/>
            </c:ext>
          </c:extLst>
        </c:ser>
        <c:dLbls>
          <c:showLegendKey val="0"/>
          <c:showVal val="0"/>
          <c:showCatName val="0"/>
          <c:showSerName val="0"/>
          <c:showPercent val="0"/>
          <c:showBubbleSize val="0"/>
        </c:dLbls>
        <c:gapWidth val="150"/>
        <c:shape val="box"/>
        <c:axId val="1042674959"/>
        <c:axId val="1"/>
        <c:axId val="0"/>
      </c:bar3DChart>
      <c:catAx>
        <c:axId val="10426749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7495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347-4D27-8F96-0EA69A12E360}"/>
              </c:ext>
            </c:extLst>
          </c:dPt>
          <c:dPt>
            <c:idx val="1"/>
            <c:invertIfNegative val="0"/>
            <c:bubble3D val="0"/>
            <c:spPr>
              <a:solidFill>
                <a:srgbClr val="C00000"/>
              </a:solidFill>
            </c:spPr>
            <c:extLst>
              <c:ext xmlns:c16="http://schemas.microsoft.com/office/drawing/2014/chart" uri="{C3380CC4-5D6E-409C-BE32-E72D297353CC}">
                <c16:uniqueId val="{00000001-5347-4D27-8F96-0EA69A12E3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347-4D27-8F96-0EA69A12E3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347-4D27-8F96-0EA69A12E36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5347-4D27-8F96-0EA69A12E360}"/>
            </c:ext>
          </c:extLst>
        </c:ser>
        <c:dLbls>
          <c:showLegendKey val="0"/>
          <c:showVal val="0"/>
          <c:showCatName val="0"/>
          <c:showSerName val="0"/>
          <c:showPercent val="0"/>
          <c:showBubbleSize val="0"/>
        </c:dLbls>
        <c:gapWidth val="150"/>
        <c:shape val="box"/>
        <c:axId val="1042664975"/>
        <c:axId val="1"/>
        <c:axId val="0"/>
      </c:bar3DChart>
      <c:catAx>
        <c:axId val="1042664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6497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37D-467F-82D4-F39B4DF87F15}"/>
              </c:ext>
            </c:extLst>
          </c:dPt>
          <c:dPt>
            <c:idx val="1"/>
            <c:invertIfNegative val="0"/>
            <c:bubble3D val="0"/>
            <c:spPr>
              <a:solidFill>
                <a:srgbClr val="C00000"/>
              </a:solidFill>
            </c:spPr>
            <c:extLst>
              <c:ext xmlns:c16="http://schemas.microsoft.com/office/drawing/2014/chart" uri="{C3380CC4-5D6E-409C-BE32-E72D297353CC}">
                <c16:uniqueId val="{00000001-E37D-467F-82D4-F39B4DF87F1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37D-467F-82D4-F39B4DF87F1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37D-467F-82D4-F39B4DF87F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E37D-467F-82D4-F39B4DF87F15}"/>
            </c:ext>
          </c:extLst>
        </c:ser>
        <c:dLbls>
          <c:showLegendKey val="0"/>
          <c:showVal val="0"/>
          <c:showCatName val="0"/>
          <c:showSerName val="0"/>
          <c:showPercent val="0"/>
          <c:showBubbleSize val="0"/>
        </c:dLbls>
        <c:gapWidth val="150"/>
        <c:shape val="box"/>
        <c:axId val="1042668719"/>
        <c:axId val="1"/>
        <c:axId val="0"/>
      </c:bar3DChart>
      <c:catAx>
        <c:axId val="10426687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6871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90B-4B2C-A1E8-E4ABE4256AC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90B-4B2C-A1E8-E4ABE4256AC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190B-4B2C-A1E8-E4ABE4256ACB}"/>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90B-4B2C-A1E8-E4ABE4256AC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90B-4B2C-A1E8-E4ABE4256AC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90B-4B2C-A1E8-E4ABE4256AC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90B-4B2C-A1E8-E4ABE4256AC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90B-4B2C-A1E8-E4ABE4256ACB}"/>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90B-4B2C-A1E8-E4ABE4256AC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90B-4B2C-A1E8-E4ABE4256AC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190B-4B2C-A1E8-E4ABE4256AC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190B-4B2C-A1E8-E4ABE4256AC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90B-4B2C-A1E8-E4ABE4256ACB}"/>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90B-4B2C-A1E8-E4ABE4256ACB}"/>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90B-4B2C-A1E8-E4ABE4256ACB}"/>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0B-4B2C-A1E8-E4ABE4256ACB}"/>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0B-4B2C-A1E8-E4ABE4256AC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90B-4B2C-A1E8-E4ABE4256ACB}"/>
            </c:ext>
          </c:extLst>
        </c:ser>
        <c:dLbls>
          <c:showLegendKey val="0"/>
          <c:showVal val="0"/>
          <c:showCatName val="0"/>
          <c:showSerName val="0"/>
          <c:showPercent val="0"/>
          <c:showBubbleSize val="0"/>
        </c:dLbls>
        <c:smooth val="0"/>
        <c:axId val="1034486191"/>
        <c:axId val="1"/>
      </c:lineChart>
      <c:catAx>
        <c:axId val="103448619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3448619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B36-4358-B04C-4046765E730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B36-4358-B04C-4046765E73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4B36-4358-B04C-4046765E730C}"/>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B36-4358-B04C-4046765E730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B36-4358-B04C-4046765E730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B36-4358-B04C-4046765E730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B36-4358-B04C-4046765E73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4B36-4358-B04C-4046765E730C}"/>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B36-4358-B04C-4046765E730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B36-4358-B04C-4046765E730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B36-4358-B04C-4046765E730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B36-4358-B04C-4046765E73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B36-4358-B04C-4046765E730C}"/>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36-4358-B04C-4046765E730C}"/>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36-4358-B04C-4046765E730C}"/>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4B36-4358-B04C-4046765E730C}"/>
            </c:ext>
          </c:extLst>
        </c:ser>
        <c:dLbls>
          <c:showLegendKey val="0"/>
          <c:showVal val="0"/>
          <c:showCatName val="0"/>
          <c:showSerName val="0"/>
          <c:showPercent val="0"/>
          <c:showBubbleSize val="0"/>
        </c:dLbls>
        <c:smooth val="0"/>
        <c:axId val="1047385599"/>
        <c:axId val="1"/>
      </c:lineChart>
      <c:catAx>
        <c:axId val="104738559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559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BFF-4F5E-96E4-73BC767747F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BFF-4F5E-96E4-73BC767747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9BFF-4F5E-96E4-73BC767747F8}"/>
            </c:ext>
          </c:extLst>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BFF-4F5E-96E4-73BC767747F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BFF-4F5E-96E4-73BC767747F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BFF-4F5E-96E4-73BC767747F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BFF-4F5E-96E4-73BC767747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9BFF-4F5E-96E4-73BC767747F8}"/>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BFF-4F5E-96E4-73BC767747F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BFF-4F5E-96E4-73BC767747F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9BFF-4F5E-96E4-73BC767747F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9BFF-4F5E-96E4-73BC767747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BFF-4F5E-96E4-73BC767747F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FF-4F5E-96E4-73BC767747F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FF-4F5E-96E4-73BC767747F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BFF-4F5E-96E4-73BC767747F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BFF-4F5E-96E4-73BC767747F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BFF-4F5E-96E4-73BC767747F8}"/>
            </c:ext>
          </c:extLst>
        </c:ser>
        <c:dLbls>
          <c:showLegendKey val="0"/>
          <c:showVal val="0"/>
          <c:showCatName val="0"/>
          <c:showSerName val="0"/>
          <c:showPercent val="0"/>
          <c:showBubbleSize val="0"/>
        </c:dLbls>
        <c:smooth val="0"/>
        <c:axId val="1047388511"/>
        <c:axId val="1"/>
      </c:lineChart>
      <c:catAx>
        <c:axId val="104738851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851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7C-4356-9A9F-627D0FA6DE19}"/>
              </c:ext>
            </c:extLst>
          </c:dPt>
          <c:dPt>
            <c:idx val="1"/>
            <c:invertIfNegative val="0"/>
            <c:bubble3D val="0"/>
            <c:spPr>
              <a:solidFill>
                <a:srgbClr val="C00000"/>
              </a:solidFill>
            </c:spPr>
            <c:extLst>
              <c:ext xmlns:c16="http://schemas.microsoft.com/office/drawing/2014/chart" uri="{C3380CC4-5D6E-409C-BE32-E72D297353CC}">
                <c16:uniqueId val="{00000001-3E7C-4356-9A9F-627D0FA6DE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7C-4356-9A9F-627D0FA6DE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7C-4356-9A9F-627D0FA6DE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c:v>
                </c:pt>
                <c:pt idx="2">
                  <c:v>0.5</c:v>
                </c:pt>
                <c:pt idx="3">
                  <c:v>0.25</c:v>
                </c:pt>
              </c:numCache>
            </c:numRef>
          </c:val>
          <c:extLst>
            <c:ext xmlns:c16="http://schemas.microsoft.com/office/drawing/2014/chart" uri="{C3380CC4-5D6E-409C-BE32-E72D297353CC}">
              <c16:uniqueId val="{00000004-3E7C-4356-9A9F-627D0FA6DE19}"/>
            </c:ext>
          </c:extLst>
        </c:ser>
        <c:dLbls>
          <c:showLegendKey val="0"/>
          <c:showVal val="0"/>
          <c:showCatName val="0"/>
          <c:showSerName val="0"/>
          <c:showPercent val="0"/>
          <c:showBubbleSize val="0"/>
        </c:dLbls>
        <c:gapWidth val="150"/>
        <c:shape val="box"/>
        <c:axId val="1047384767"/>
        <c:axId val="1"/>
        <c:axId val="0"/>
      </c:bar3DChart>
      <c:catAx>
        <c:axId val="10473847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47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872-4A07-B9E9-312D69035477}"/>
              </c:ext>
            </c:extLst>
          </c:dPt>
          <c:dPt>
            <c:idx val="1"/>
            <c:invertIfNegative val="0"/>
            <c:bubble3D val="0"/>
            <c:spPr>
              <a:solidFill>
                <a:srgbClr val="C00000"/>
              </a:solidFill>
            </c:spPr>
            <c:extLst>
              <c:ext xmlns:c16="http://schemas.microsoft.com/office/drawing/2014/chart" uri="{C3380CC4-5D6E-409C-BE32-E72D297353CC}">
                <c16:uniqueId val="{00000001-0872-4A07-B9E9-312D690354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872-4A07-B9E9-312D690354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872-4A07-B9E9-312D690354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0872-4A07-B9E9-312D69035477}"/>
            </c:ext>
          </c:extLst>
        </c:ser>
        <c:dLbls>
          <c:showLegendKey val="0"/>
          <c:showVal val="0"/>
          <c:showCatName val="0"/>
          <c:showSerName val="0"/>
          <c:showPercent val="0"/>
          <c:showBubbleSize val="0"/>
        </c:dLbls>
        <c:gapWidth val="150"/>
        <c:shape val="box"/>
        <c:axId val="1047387679"/>
        <c:axId val="1"/>
        <c:axId val="0"/>
      </c:bar3DChart>
      <c:catAx>
        <c:axId val="10473876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767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BFE-40E5-BB79-2B944357EF77}"/>
              </c:ext>
            </c:extLst>
          </c:dPt>
          <c:dPt>
            <c:idx val="1"/>
            <c:invertIfNegative val="0"/>
            <c:bubble3D val="0"/>
            <c:spPr>
              <a:solidFill>
                <a:srgbClr val="C00000"/>
              </a:solidFill>
            </c:spPr>
            <c:extLst>
              <c:ext xmlns:c16="http://schemas.microsoft.com/office/drawing/2014/chart" uri="{C3380CC4-5D6E-409C-BE32-E72D297353CC}">
                <c16:uniqueId val="{00000001-4BFE-40E5-BB79-2B944357EF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BFE-40E5-BB79-2B944357EF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BFE-40E5-BB79-2B944357EF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4BFE-40E5-BB79-2B944357EF77}"/>
            </c:ext>
          </c:extLst>
        </c:ser>
        <c:dLbls>
          <c:showLegendKey val="0"/>
          <c:showVal val="0"/>
          <c:showCatName val="0"/>
          <c:showSerName val="0"/>
          <c:showPercent val="0"/>
          <c:showBubbleSize val="0"/>
        </c:dLbls>
        <c:gapWidth val="150"/>
        <c:shape val="box"/>
        <c:axId val="1047388927"/>
        <c:axId val="1"/>
        <c:axId val="0"/>
      </c:bar3DChart>
      <c:catAx>
        <c:axId val="1047388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892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D3-4674-B5B6-844BE8804F3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D3-4674-B5B6-844BE8804F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0.14285714285714285</c:v>
                </c:pt>
                <c:pt idx="1">
                  <c:v>0.2857142857142857</c:v>
                </c:pt>
                <c:pt idx="2">
                  <c:v>0.2857142857142857</c:v>
                </c:pt>
                <c:pt idx="3">
                  <c:v>0.2857142857142857</c:v>
                </c:pt>
              </c:numCache>
            </c:numRef>
          </c:val>
          <c:smooth val="0"/>
          <c:extLst>
            <c:ext xmlns:c16="http://schemas.microsoft.com/office/drawing/2014/chart" uri="{C3380CC4-5D6E-409C-BE32-E72D297353CC}">
              <c16:uniqueId val="{00000002-A2D3-4674-B5B6-844BE8804F3C}"/>
            </c:ext>
          </c:extLst>
        </c:ser>
        <c:ser>
          <c:idx val="0"/>
          <c:order val="1"/>
          <c:tx>
            <c:strRef>
              <c:f>Academica!$H$2</c:f>
              <c:strCache>
                <c:ptCount val="1"/>
                <c:pt idx="0">
                  <c:v>AÑO 202_</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D3-4674-B5B6-844BE8804F3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D3-4674-B5B6-844BE8804F3C}"/>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D3-4674-B5B6-844BE8804F3C}"/>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D3-4674-B5B6-844BE8804F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2D3-4674-B5B6-844BE8804F3C}"/>
            </c:ext>
          </c:extLst>
        </c:ser>
        <c:ser>
          <c:idx val="1"/>
          <c:order val="2"/>
          <c:tx>
            <c:strRef>
              <c:f>Academica!$M$2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D3-4674-B5B6-844BE8804F3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D3-4674-B5B6-844BE8804F3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D3-4674-B5B6-844BE8804F3C}"/>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D3-4674-B5B6-844BE8804F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2D3-4674-B5B6-844BE8804F3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A2D3-4674-B5B6-844BE8804F3C}"/>
            </c:ext>
          </c:extLst>
        </c:ser>
        <c:dLbls>
          <c:showLegendKey val="0"/>
          <c:showVal val="0"/>
          <c:showCatName val="0"/>
          <c:showSerName val="0"/>
          <c:showPercent val="0"/>
          <c:showBubbleSize val="0"/>
        </c:dLbls>
        <c:smooth val="0"/>
        <c:axId val="1047397663"/>
        <c:axId val="1"/>
      </c:lineChart>
      <c:catAx>
        <c:axId val="10473976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76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460-4642-9E89-FBB688A4EF6D}"/>
              </c:ext>
            </c:extLst>
          </c:dPt>
          <c:dPt>
            <c:idx val="1"/>
            <c:invertIfNegative val="0"/>
            <c:bubble3D val="0"/>
            <c:spPr>
              <a:solidFill>
                <a:srgbClr val="C00000"/>
              </a:solidFill>
            </c:spPr>
            <c:extLst>
              <c:ext xmlns:c16="http://schemas.microsoft.com/office/drawing/2014/chart" uri="{C3380CC4-5D6E-409C-BE32-E72D297353CC}">
                <c16:uniqueId val="{00000001-8460-4642-9E89-FBB688A4EF6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60-4642-9E89-FBB688A4EF6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60-4642-9E89-FBB688A4EF6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8460-4642-9E89-FBB688A4EF6D}"/>
            </c:ext>
          </c:extLst>
        </c:ser>
        <c:dLbls>
          <c:showLegendKey val="0"/>
          <c:showVal val="0"/>
          <c:showCatName val="0"/>
          <c:showSerName val="0"/>
          <c:showPercent val="0"/>
          <c:showBubbleSize val="0"/>
        </c:dLbls>
        <c:gapWidth val="150"/>
        <c:shape val="box"/>
        <c:axId val="1047391839"/>
        <c:axId val="1"/>
        <c:axId val="0"/>
      </c:bar3DChart>
      <c:catAx>
        <c:axId val="104739183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183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0EA-4076-AE86-19D2B31C1637}"/>
              </c:ext>
            </c:extLst>
          </c:dPt>
          <c:dPt>
            <c:idx val="1"/>
            <c:invertIfNegative val="0"/>
            <c:bubble3D val="0"/>
            <c:spPr>
              <a:solidFill>
                <a:srgbClr val="C00000"/>
              </a:solidFill>
            </c:spPr>
            <c:extLst>
              <c:ext xmlns:c16="http://schemas.microsoft.com/office/drawing/2014/chart" uri="{C3380CC4-5D6E-409C-BE32-E72D297353CC}">
                <c16:uniqueId val="{00000001-C0EA-4076-AE86-19D2B31C163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0EA-4076-AE86-19D2B31C163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0EA-4076-AE86-19D2B31C1637}"/>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C0EA-4076-AE86-19D2B31C1637}"/>
            </c:ext>
          </c:extLst>
        </c:ser>
        <c:dLbls>
          <c:showLegendKey val="0"/>
          <c:showVal val="0"/>
          <c:showCatName val="0"/>
          <c:showSerName val="0"/>
          <c:showPercent val="0"/>
          <c:showBubbleSize val="0"/>
        </c:dLbls>
        <c:gapWidth val="150"/>
        <c:shape val="box"/>
        <c:axId val="1047396415"/>
        <c:axId val="1"/>
        <c:axId val="0"/>
      </c:bar3DChart>
      <c:catAx>
        <c:axId val="10473964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64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951-4A29-B87C-96E2D1C2DBD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951-4A29-B87C-96E2D1C2DBD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951-4A29-B87C-96E2D1C2DBD8}"/>
            </c:ext>
          </c:extLst>
        </c:ser>
        <c:dLbls>
          <c:showLegendKey val="0"/>
          <c:showVal val="0"/>
          <c:showCatName val="0"/>
          <c:showSerName val="0"/>
          <c:showPercent val="0"/>
          <c:showBubbleSize val="0"/>
        </c:dLbls>
        <c:gapWidth val="150"/>
        <c:shape val="box"/>
        <c:axId val="1047395167"/>
        <c:axId val="1"/>
        <c:axId val="0"/>
      </c:bar3DChart>
      <c:catAx>
        <c:axId val="104739516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516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C96-4475-AD65-CAB4FA7DA6DE}"/>
              </c:ext>
            </c:extLst>
          </c:dPt>
          <c:dPt>
            <c:idx val="1"/>
            <c:invertIfNegative val="0"/>
            <c:bubble3D val="0"/>
            <c:spPr>
              <a:solidFill>
                <a:srgbClr val="C00000"/>
              </a:solidFill>
            </c:spPr>
            <c:extLst>
              <c:ext xmlns:c16="http://schemas.microsoft.com/office/drawing/2014/chart" uri="{C3380CC4-5D6E-409C-BE32-E72D297353CC}">
                <c16:uniqueId val="{00000001-5C96-4475-AD65-CAB4FA7DA6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C96-4475-AD65-CAB4FA7DA6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C96-4475-AD65-CAB4FA7DA6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5C96-4475-AD65-CAB4FA7DA6DE}"/>
            </c:ext>
          </c:extLst>
        </c:ser>
        <c:dLbls>
          <c:showLegendKey val="0"/>
          <c:showVal val="0"/>
          <c:showCatName val="0"/>
          <c:showSerName val="0"/>
          <c:showPercent val="0"/>
          <c:showBubbleSize val="0"/>
        </c:dLbls>
        <c:gapWidth val="150"/>
        <c:shape val="box"/>
        <c:axId val="1047386847"/>
        <c:axId val="1"/>
        <c:axId val="0"/>
      </c:bar3DChart>
      <c:catAx>
        <c:axId val="104738684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684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345-47D9-8407-E4CCCF83BEEB}"/>
              </c:ext>
            </c:extLst>
          </c:dPt>
          <c:dPt>
            <c:idx val="1"/>
            <c:invertIfNegative val="0"/>
            <c:bubble3D val="0"/>
            <c:spPr>
              <a:solidFill>
                <a:srgbClr val="C00000"/>
              </a:solidFill>
            </c:spPr>
            <c:extLst>
              <c:ext xmlns:c16="http://schemas.microsoft.com/office/drawing/2014/chart" uri="{C3380CC4-5D6E-409C-BE32-E72D297353CC}">
                <c16:uniqueId val="{00000001-C345-47D9-8407-E4CCCF83BEE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345-47D9-8407-E4CCCF83BEE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345-47D9-8407-E4CCCF83BEE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C345-47D9-8407-E4CCCF83BEEB}"/>
            </c:ext>
          </c:extLst>
        </c:ser>
        <c:dLbls>
          <c:showLegendKey val="0"/>
          <c:showVal val="0"/>
          <c:showCatName val="0"/>
          <c:showSerName val="0"/>
          <c:showPercent val="0"/>
          <c:showBubbleSize val="0"/>
        </c:dLbls>
        <c:gapWidth val="150"/>
        <c:shape val="box"/>
        <c:axId val="1047398495"/>
        <c:axId val="1"/>
        <c:axId val="0"/>
      </c:bar3DChart>
      <c:catAx>
        <c:axId val="1047398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84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45-4944-9FDC-D5BEE726806B}"/>
              </c:ext>
            </c:extLst>
          </c:dPt>
          <c:dPt>
            <c:idx val="1"/>
            <c:invertIfNegative val="0"/>
            <c:bubble3D val="0"/>
            <c:spPr>
              <a:solidFill>
                <a:srgbClr val="C00000"/>
              </a:solidFill>
            </c:spPr>
            <c:extLst>
              <c:ext xmlns:c16="http://schemas.microsoft.com/office/drawing/2014/chart" uri="{C3380CC4-5D6E-409C-BE32-E72D297353CC}">
                <c16:uniqueId val="{00000001-0C45-4944-9FDC-D5BEE72680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45-4944-9FDC-D5BEE72680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45-4944-9FDC-D5BEE72680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0C45-4944-9FDC-D5BEE726806B}"/>
            </c:ext>
          </c:extLst>
        </c:ser>
        <c:dLbls>
          <c:showLegendKey val="0"/>
          <c:showVal val="0"/>
          <c:showCatName val="0"/>
          <c:showSerName val="0"/>
          <c:showPercent val="0"/>
          <c:showBubbleSize val="0"/>
        </c:dLbls>
        <c:gapWidth val="150"/>
        <c:shape val="box"/>
        <c:axId val="1047388095"/>
        <c:axId val="1"/>
        <c:axId val="0"/>
      </c:bar3DChart>
      <c:catAx>
        <c:axId val="10473880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80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68D-40BA-9C43-37009436E8E6}"/>
              </c:ext>
            </c:extLst>
          </c:dPt>
          <c:dPt>
            <c:idx val="1"/>
            <c:invertIfNegative val="0"/>
            <c:bubble3D val="0"/>
            <c:spPr>
              <a:solidFill>
                <a:srgbClr val="C00000"/>
              </a:solidFill>
            </c:spPr>
            <c:extLst>
              <c:ext xmlns:c16="http://schemas.microsoft.com/office/drawing/2014/chart" uri="{C3380CC4-5D6E-409C-BE32-E72D297353CC}">
                <c16:uniqueId val="{00000001-968D-40BA-9C43-37009436E8E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68D-40BA-9C43-37009436E8E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68D-40BA-9C43-37009436E8E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968D-40BA-9C43-37009436E8E6}"/>
            </c:ext>
          </c:extLst>
        </c:ser>
        <c:dLbls>
          <c:showLegendKey val="0"/>
          <c:showVal val="0"/>
          <c:showCatName val="0"/>
          <c:showSerName val="0"/>
          <c:showPercent val="0"/>
          <c:showBubbleSize val="0"/>
        </c:dLbls>
        <c:gapWidth val="150"/>
        <c:shape val="box"/>
        <c:axId val="1047386431"/>
        <c:axId val="1"/>
        <c:axId val="0"/>
      </c:bar3DChart>
      <c:catAx>
        <c:axId val="10473864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64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C43-4EA4-B3E6-AAEEC82AA521}"/>
              </c:ext>
            </c:extLst>
          </c:dPt>
          <c:dPt>
            <c:idx val="1"/>
            <c:invertIfNegative val="0"/>
            <c:bubble3D val="0"/>
            <c:spPr>
              <a:solidFill>
                <a:srgbClr val="C00000"/>
              </a:solidFill>
            </c:spPr>
            <c:extLst>
              <c:ext xmlns:c16="http://schemas.microsoft.com/office/drawing/2014/chart" uri="{C3380CC4-5D6E-409C-BE32-E72D297353CC}">
                <c16:uniqueId val="{00000001-9C43-4EA4-B3E6-AAEEC82AA52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C43-4EA4-B3E6-AAEEC82AA52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C43-4EA4-B3E6-AAEEC82AA52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0.42857142857142855</c:v>
                </c:pt>
                <c:pt idx="3">
                  <c:v>0.42857142857142855</c:v>
                </c:pt>
              </c:numCache>
            </c:numRef>
          </c:val>
          <c:extLst>
            <c:ext xmlns:c16="http://schemas.microsoft.com/office/drawing/2014/chart" uri="{C3380CC4-5D6E-409C-BE32-E72D297353CC}">
              <c16:uniqueId val="{00000004-9C43-4EA4-B3E6-AAEEC82AA521}"/>
            </c:ext>
          </c:extLst>
        </c:ser>
        <c:dLbls>
          <c:showLegendKey val="0"/>
          <c:showVal val="0"/>
          <c:showCatName val="0"/>
          <c:showSerName val="0"/>
          <c:showPercent val="0"/>
          <c:showBubbleSize val="0"/>
        </c:dLbls>
        <c:gapWidth val="150"/>
        <c:shape val="box"/>
        <c:axId val="1047384351"/>
        <c:axId val="1"/>
        <c:axId val="0"/>
      </c:bar3DChart>
      <c:catAx>
        <c:axId val="10473843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43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2E4-44D8-90E0-7DE61681FA52}"/>
              </c:ext>
            </c:extLst>
          </c:dPt>
          <c:dPt>
            <c:idx val="1"/>
            <c:invertIfNegative val="0"/>
            <c:bubble3D val="0"/>
            <c:spPr>
              <a:solidFill>
                <a:srgbClr val="C00000"/>
              </a:solidFill>
            </c:spPr>
            <c:extLst>
              <c:ext xmlns:c16="http://schemas.microsoft.com/office/drawing/2014/chart" uri="{C3380CC4-5D6E-409C-BE32-E72D297353CC}">
                <c16:uniqueId val="{00000001-62E4-44D8-90E0-7DE61681FA5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2E4-44D8-90E0-7DE61681FA5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2E4-44D8-90E0-7DE61681FA5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62E4-44D8-90E0-7DE61681FA52}"/>
            </c:ext>
          </c:extLst>
        </c:ser>
        <c:dLbls>
          <c:showLegendKey val="0"/>
          <c:showVal val="0"/>
          <c:showCatName val="0"/>
          <c:showSerName val="0"/>
          <c:showPercent val="0"/>
          <c:showBubbleSize val="0"/>
        </c:dLbls>
        <c:gapWidth val="150"/>
        <c:shape val="box"/>
        <c:axId val="1047392255"/>
        <c:axId val="1"/>
        <c:axId val="0"/>
      </c:bar3DChart>
      <c:catAx>
        <c:axId val="10473922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225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AFF-4325-A495-2B9AD74308A8}"/>
              </c:ext>
            </c:extLst>
          </c:dPt>
          <c:dPt>
            <c:idx val="1"/>
            <c:invertIfNegative val="0"/>
            <c:bubble3D val="0"/>
            <c:spPr>
              <a:solidFill>
                <a:srgbClr val="C00000"/>
              </a:solidFill>
            </c:spPr>
            <c:extLst>
              <c:ext xmlns:c16="http://schemas.microsoft.com/office/drawing/2014/chart" uri="{C3380CC4-5D6E-409C-BE32-E72D297353CC}">
                <c16:uniqueId val="{00000001-3AFF-4325-A495-2B9AD74308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AFF-4325-A495-2B9AD74308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AFF-4325-A495-2B9AD74308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3AFF-4325-A495-2B9AD74308A8}"/>
            </c:ext>
          </c:extLst>
        </c:ser>
        <c:dLbls>
          <c:showLegendKey val="0"/>
          <c:showVal val="0"/>
          <c:showCatName val="0"/>
          <c:showSerName val="0"/>
          <c:showPercent val="0"/>
          <c:showBubbleSize val="0"/>
        </c:dLbls>
        <c:gapWidth val="150"/>
        <c:shape val="box"/>
        <c:axId val="1047389759"/>
        <c:axId val="1"/>
        <c:axId val="0"/>
      </c:bar3DChart>
      <c:catAx>
        <c:axId val="10473897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8975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FF-4B2C-95B4-509BBE081BB5}"/>
              </c:ext>
            </c:extLst>
          </c:dPt>
          <c:dPt>
            <c:idx val="1"/>
            <c:invertIfNegative val="0"/>
            <c:bubble3D val="0"/>
            <c:spPr>
              <a:solidFill>
                <a:srgbClr val="C00000"/>
              </a:solidFill>
            </c:spPr>
            <c:extLst>
              <c:ext xmlns:c16="http://schemas.microsoft.com/office/drawing/2014/chart" uri="{C3380CC4-5D6E-409C-BE32-E72D297353CC}">
                <c16:uniqueId val="{00000001-70FF-4B2C-95B4-509BBE081B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FF-4B2C-95B4-509BBE081B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FF-4B2C-95B4-509BBE081B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70FF-4B2C-95B4-509BBE081BB5}"/>
            </c:ext>
          </c:extLst>
        </c:ser>
        <c:dLbls>
          <c:showLegendKey val="0"/>
          <c:showVal val="0"/>
          <c:showCatName val="0"/>
          <c:showSerName val="0"/>
          <c:showPercent val="0"/>
          <c:showBubbleSize val="0"/>
        </c:dLbls>
        <c:gapWidth val="150"/>
        <c:shape val="box"/>
        <c:axId val="1047390175"/>
        <c:axId val="1"/>
        <c:axId val="0"/>
      </c:bar3DChart>
      <c:catAx>
        <c:axId val="1047390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01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931-4E4F-BD2D-DCF08DAA2FB4}"/>
              </c:ext>
            </c:extLst>
          </c:dPt>
          <c:dPt>
            <c:idx val="1"/>
            <c:invertIfNegative val="0"/>
            <c:bubble3D val="0"/>
            <c:spPr>
              <a:solidFill>
                <a:srgbClr val="C00000"/>
              </a:solidFill>
            </c:spPr>
            <c:extLst>
              <c:ext xmlns:c16="http://schemas.microsoft.com/office/drawing/2014/chart" uri="{C3380CC4-5D6E-409C-BE32-E72D297353CC}">
                <c16:uniqueId val="{00000001-E931-4E4F-BD2D-DCF08DAA2FB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931-4E4F-BD2D-DCF08DAA2FB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931-4E4F-BD2D-DCF08DAA2F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E931-4E4F-BD2D-DCF08DAA2FB4}"/>
            </c:ext>
          </c:extLst>
        </c:ser>
        <c:dLbls>
          <c:showLegendKey val="0"/>
          <c:showVal val="0"/>
          <c:showCatName val="0"/>
          <c:showSerName val="0"/>
          <c:showPercent val="0"/>
          <c:showBubbleSize val="0"/>
        </c:dLbls>
        <c:gapWidth val="150"/>
        <c:shape val="box"/>
        <c:axId val="1047392671"/>
        <c:axId val="1"/>
        <c:axId val="0"/>
      </c:bar3DChart>
      <c:catAx>
        <c:axId val="10473926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26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72-434B-A453-E82575F8F943}"/>
              </c:ext>
            </c:extLst>
          </c:dPt>
          <c:dPt>
            <c:idx val="1"/>
            <c:invertIfNegative val="0"/>
            <c:bubble3D val="0"/>
            <c:spPr>
              <a:solidFill>
                <a:srgbClr val="C00000"/>
              </a:solidFill>
            </c:spPr>
            <c:extLst>
              <c:ext xmlns:c16="http://schemas.microsoft.com/office/drawing/2014/chart" uri="{C3380CC4-5D6E-409C-BE32-E72D297353CC}">
                <c16:uniqueId val="{00000001-7072-434B-A453-E82575F8F94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72-434B-A453-E82575F8F94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72-434B-A453-E82575F8F94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7072-434B-A453-E82575F8F943}"/>
            </c:ext>
          </c:extLst>
        </c:ser>
        <c:dLbls>
          <c:showLegendKey val="0"/>
          <c:showVal val="0"/>
          <c:showCatName val="0"/>
          <c:showSerName val="0"/>
          <c:showPercent val="0"/>
          <c:showBubbleSize val="0"/>
        </c:dLbls>
        <c:gapWidth val="150"/>
        <c:shape val="box"/>
        <c:axId val="1047393919"/>
        <c:axId val="1"/>
        <c:axId val="0"/>
      </c:bar3DChart>
      <c:catAx>
        <c:axId val="10473939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391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082-41BD-BB4C-8DDAFFBE8D8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082-41BD-BB4C-8DDAFFBE8D8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082-41BD-BB4C-8DDAFFBE8D86}"/>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082-41BD-BB4C-8DDAFFBE8D8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082-41BD-BB4C-8DDAFFBE8D8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082-41BD-BB4C-8DDAFFBE8D8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082-41BD-BB4C-8DDAFFBE8D8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082-41BD-BB4C-8DDAFFBE8D86}"/>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082-41BD-BB4C-8DDAFFBE8D8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082-41BD-BB4C-8DDAFFBE8D8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082-41BD-BB4C-8DDAFFBE8D8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082-41BD-BB4C-8DDAFFBE8D8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082-41BD-BB4C-8DDAFFBE8D86}"/>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82-41BD-BB4C-8DDAFFBE8D86}"/>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82-41BD-BB4C-8DDAFFBE8D86}"/>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82-41BD-BB4C-8DDAFFBE8D8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7082-41BD-BB4C-8DDAFFBE8D86}"/>
            </c:ext>
          </c:extLst>
        </c:ser>
        <c:dLbls>
          <c:showLegendKey val="0"/>
          <c:showVal val="0"/>
          <c:showCatName val="0"/>
          <c:showSerName val="0"/>
          <c:showPercent val="0"/>
          <c:showBubbleSize val="0"/>
        </c:dLbls>
        <c:smooth val="0"/>
        <c:axId val="1047395999"/>
        <c:axId val="1"/>
      </c:lineChart>
      <c:catAx>
        <c:axId val="104739599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739599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D7-4C1A-99B7-093FE69F4DAF}"/>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D7-4C1A-99B7-093FE69F4D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0.42857142857142855</c:v>
                </c:pt>
                <c:pt idx="3">
                  <c:v>0.42857142857142855</c:v>
                </c:pt>
              </c:numCache>
            </c:numRef>
          </c:val>
          <c:smooth val="0"/>
          <c:extLst>
            <c:ext xmlns:c16="http://schemas.microsoft.com/office/drawing/2014/chart" uri="{C3380CC4-5D6E-409C-BE32-E72D297353CC}">
              <c16:uniqueId val="{00000002-B9D7-4C1A-99B7-093FE69F4DAF}"/>
            </c:ext>
          </c:extLst>
        </c:ser>
        <c:ser>
          <c:idx val="0"/>
          <c:order val="1"/>
          <c:tx>
            <c:strRef>
              <c:f>Admon!$H$2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D7-4C1A-99B7-093FE69F4DA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D7-4C1A-99B7-093FE69F4DAF}"/>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D7-4C1A-99B7-093FE69F4DAF}"/>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D7-4C1A-99B7-093FE69F4D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9D7-4C1A-99B7-093FE69F4DAF}"/>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C1A-99B7-093FE69F4DA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D7-4C1A-99B7-093FE69F4DA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D7-4C1A-99B7-093FE69F4DAF}"/>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D7-4C1A-99B7-093FE69F4D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9D7-4C1A-99B7-093FE69F4DAF}"/>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D7-4C1A-99B7-093FE69F4DAF}"/>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D7-4C1A-99B7-093FE69F4DAF}"/>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D7-4C1A-99B7-093FE69F4DAF}"/>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D7-4C1A-99B7-093FE69F4D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9D7-4C1A-99B7-093FE69F4DAF}"/>
            </c:ext>
          </c:extLst>
        </c:ser>
        <c:dLbls>
          <c:showLegendKey val="0"/>
          <c:showVal val="0"/>
          <c:showCatName val="0"/>
          <c:showSerName val="0"/>
          <c:showPercent val="0"/>
          <c:showBubbleSize val="0"/>
        </c:dLbls>
        <c:smooth val="0"/>
        <c:axId val="1037267519"/>
        <c:axId val="1"/>
      </c:lineChart>
      <c:catAx>
        <c:axId val="103726751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3726751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1E3-479E-9A65-5C837202163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1E3-479E-9A65-5C837202163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D1E3-479E-9A65-5C837202163B}"/>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1E3-479E-9A65-5C837202163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1E3-479E-9A65-5C837202163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1E3-479E-9A65-5C837202163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1E3-479E-9A65-5C837202163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1E3-479E-9A65-5C837202163B}"/>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1E3-479E-9A65-5C837202163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1E3-479E-9A65-5C837202163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D1E3-479E-9A65-5C837202163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D1E3-479E-9A65-5C837202163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1E3-479E-9A65-5C837202163B}"/>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E3-479E-9A65-5C837202163B}"/>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E3-479E-9A65-5C837202163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D1E3-479E-9A65-5C837202163B}"/>
            </c:ext>
          </c:extLst>
        </c:ser>
        <c:dLbls>
          <c:showLegendKey val="0"/>
          <c:showVal val="0"/>
          <c:showCatName val="0"/>
          <c:showSerName val="0"/>
          <c:showPercent val="0"/>
          <c:showBubbleSize val="0"/>
        </c:dLbls>
        <c:smooth val="0"/>
        <c:axId val="1049159151"/>
        <c:axId val="1"/>
      </c:lineChart>
      <c:catAx>
        <c:axId val="10491591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5915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B94-4338-B879-E400E1D30764}"/>
              </c:ext>
            </c:extLst>
          </c:dPt>
          <c:dPt>
            <c:idx val="1"/>
            <c:invertIfNegative val="0"/>
            <c:bubble3D val="0"/>
            <c:spPr>
              <a:solidFill>
                <a:srgbClr val="C00000"/>
              </a:solidFill>
            </c:spPr>
            <c:extLst>
              <c:ext xmlns:c16="http://schemas.microsoft.com/office/drawing/2014/chart" uri="{C3380CC4-5D6E-409C-BE32-E72D297353CC}">
                <c16:uniqueId val="{00000001-6B94-4338-B879-E400E1D307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B94-4338-B879-E400E1D307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B94-4338-B879-E400E1D307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0.1</c:v>
                </c:pt>
                <c:pt idx="1">
                  <c:v>0.1</c:v>
                </c:pt>
                <c:pt idx="2">
                  <c:v>0.5</c:v>
                </c:pt>
                <c:pt idx="3">
                  <c:v>0.3</c:v>
                </c:pt>
              </c:numCache>
            </c:numRef>
          </c:val>
          <c:extLst>
            <c:ext xmlns:c16="http://schemas.microsoft.com/office/drawing/2014/chart" uri="{C3380CC4-5D6E-409C-BE32-E72D297353CC}">
              <c16:uniqueId val="{00000004-6B94-4338-B879-E400E1D30764}"/>
            </c:ext>
          </c:extLst>
        </c:ser>
        <c:dLbls>
          <c:showLegendKey val="0"/>
          <c:showVal val="0"/>
          <c:showCatName val="0"/>
          <c:showSerName val="0"/>
          <c:showPercent val="0"/>
          <c:showBubbleSize val="0"/>
        </c:dLbls>
        <c:gapWidth val="150"/>
        <c:shape val="box"/>
        <c:axId val="1049164143"/>
        <c:axId val="1"/>
        <c:axId val="0"/>
      </c:bar3DChart>
      <c:catAx>
        <c:axId val="1049164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4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8EC-414D-8B6C-B1216ECE90B5}"/>
              </c:ext>
            </c:extLst>
          </c:dPt>
          <c:dPt>
            <c:idx val="1"/>
            <c:invertIfNegative val="0"/>
            <c:bubble3D val="0"/>
            <c:spPr>
              <a:solidFill>
                <a:srgbClr val="C00000"/>
              </a:solidFill>
            </c:spPr>
            <c:extLst>
              <c:ext xmlns:c16="http://schemas.microsoft.com/office/drawing/2014/chart" uri="{C3380CC4-5D6E-409C-BE32-E72D297353CC}">
                <c16:uniqueId val="{00000001-E8EC-414D-8B6C-B1216ECE90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EC-414D-8B6C-B1216ECE90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EC-414D-8B6C-B1216ECE90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E8EC-414D-8B6C-B1216ECE90B5}"/>
            </c:ext>
          </c:extLst>
        </c:ser>
        <c:dLbls>
          <c:showLegendKey val="0"/>
          <c:showVal val="0"/>
          <c:showCatName val="0"/>
          <c:showSerName val="0"/>
          <c:showPercent val="0"/>
          <c:showBubbleSize val="0"/>
        </c:dLbls>
        <c:gapWidth val="150"/>
        <c:shape val="box"/>
        <c:axId val="1049159983"/>
        <c:axId val="1"/>
        <c:axId val="0"/>
      </c:bar3DChart>
      <c:catAx>
        <c:axId val="10491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599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168-49CA-82CB-CD668A9237C8}"/>
              </c:ext>
            </c:extLst>
          </c:dPt>
          <c:dPt>
            <c:idx val="1"/>
            <c:invertIfNegative val="0"/>
            <c:bubble3D val="0"/>
            <c:spPr>
              <a:solidFill>
                <a:srgbClr val="C00000"/>
              </a:solidFill>
            </c:spPr>
            <c:extLst>
              <c:ext xmlns:c16="http://schemas.microsoft.com/office/drawing/2014/chart" uri="{C3380CC4-5D6E-409C-BE32-E72D297353CC}">
                <c16:uniqueId val="{00000001-4168-49CA-82CB-CD668A9237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168-49CA-82CB-CD668A9237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168-49CA-82CB-CD668A9237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168-49CA-82CB-CD668A9237C8}"/>
            </c:ext>
          </c:extLst>
        </c:ser>
        <c:dLbls>
          <c:showLegendKey val="0"/>
          <c:showVal val="0"/>
          <c:showCatName val="0"/>
          <c:showSerName val="0"/>
          <c:showPercent val="0"/>
          <c:showBubbleSize val="0"/>
        </c:dLbls>
        <c:gapWidth val="150"/>
        <c:shape val="box"/>
        <c:axId val="1049159567"/>
        <c:axId val="1"/>
        <c:axId val="0"/>
      </c:bar3DChart>
      <c:catAx>
        <c:axId val="10491595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5956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C69-496F-874A-4DC6891022C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C69-496F-874A-4DC6891022C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C69-496F-874A-4DC6891022C1}"/>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C69-496F-874A-4DC6891022C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C69-496F-874A-4DC6891022C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C69-496F-874A-4DC6891022C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C69-496F-874A-4DC6891022C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C69-496F-874A-4DC6891022C1}"/>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C69-496F-874A-4DC6891022C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C69-496F-874A-4DC6891022C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C69-496F-874A-4DC6891022C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C69-496F-874A-4DC6891022C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C69-496F-874A-4DC6891022C1}"/>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69-496F-874A-4DC6891022C1}"/>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69-496F-874A-4DC6891022C1}"/>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69-496F-874A-4DC6891022C1}"/>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69-496F-874A-4DC6891022C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C69-496F-874A-4DC6891022C1}"/>
            </c:ext>
          </c:extLst>
        </c:ser>
        <c:dLbls>
          <c:showLegendKey val="0"/>
          <c:showVal val="0"/>
          <c:showCatName val="0"/>
          <c:showSerName val="0"/>
          <c:showPercent val="0"/>
          <c:showBubbleSize val="0"/>
        </c:dLbls>
        <c:smooth val="0"/>
        <c:axId val="1049160399"/>
        <c:axId val="1"/>
      </c:lineChart>
      <c:catAx>
        <c:axId val="104916039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039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A95-4027-8276-DC97852CCD29}"/>
              </c:ext>
            </c:extLst>
          </c:dPt>
          <c:dPt>
            <c:idx val="1"/>
            <c:invertIfNegative val="0"/>
            <c:bubble3D val="0"/>
            <c:spPr>
              <a:solidFill>
                <a:srgbClr val="C00000"/>
              </a:solidFill>
            </c:spPr>
            <c:extLst>
              <c:ext xmlns:c16="http://schemas.microsoft.com/office/drawing/2014/chart" uri="{C3380CC4-5D6E-409C-BE32-E72D297353CC}">
                <c16:uniqueId val="{00000001-7A95-4027-8276-DC97852CCD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A95-4027-8276-DC97852CCD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A95-4027-8276-DC97852CCD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7A95-4027-8276-DC97852CCD29}"/>
            </c:ext>
          </c:extLst>
        </c:ser>
        <c:dLbls>
          <c:showLegendKey val="0"/>
          <c:showVal val="0"/>
          <c:showCatName val="0"/>
          <c:showSerName val="0"/>
          <c:showPercent val="0"/>
          <c:showBubbleSize val="0"/>
        </c:dLbls>
        <c:gapWidth val="150"/>
        <c:shape val="box"/>
        <c:axId val="1049169551"/>
        <c:axId val="1"/>
        <c:axId val="0"/>
      </c:bar3DChart>
      <c:catAx>
        <c:axId val="10491695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95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3B3-4C64-A992-9C4D1EE2E399}"/>
              </c:ext>
            </c:extLst>
          </c:dPt>
          <c:dPt>
            <c:idx val="1"/>
            <c:invertIfNegative val="0"/>
            <c:bubble3D val="0"/>
            <c:spPr>
              <a:solidFill>
                <a:srgbClr val="C00000"/>
              </a:solidFill>
            </c:spPr>
            <c:extLst>
              <c:ext xmlns:c16="http://schemas.microsoft.com/office/drawing/2014/chart" uri="{C3380CC4-5D6E-409C-BE32-E72D297353CC}">
                <c16:uniqueId val="{00000001-33B3-4C64-A992-9C4D1EE2E39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3B3-4C64-A992-9C4D1EE2E39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3B3-4C64-A992-9C4D1EE2E3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33B3-4C64-A992-9C4D1EE2E399}"/>
            </c:ext>
          </c:extLst>
        </c:ser>
        <c:dLbls>
          <c:showLegendKey val="0"/>
          <c:showVal val="0"/>
          <c:showCatName val="0"/>
          <c:showSerName val="0"/>
          <c:showPercent val="0"/>
          <c:showBubbleSize val="0"/>
        </c:dLbls>
        <c:gapWidth val="150"/>
        <c:shape val="box"/>
        <c:axId val="1049167471"/>
        <c:axId val="1"/>
        <c:axId val="0"/>
      </c:bar3DChart>
      <c:catAx>
        <c:axId val="10491674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74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831-46BA-9218-25691B429D91}"/>
              </c:ext>
            </c:extLst>
          </c:dPt>
          <c:dPt>
            <c:idx val="1"/>
            <c:invertIfNegative val="0"/>
            <c:bubble3D val="0"/>
            <c:spPr>
              <a:solidFill>
                <a:srgbClr val="C00000"/>
              </a:solidFill>
            </c:spPr>
            <c:extLst>
              <c:ext xmlns:c16="http://schemas.microsoft.com/office/drawing/2014/chart" uri="{C3380CC4-5D6E-409C-BE32-E72D297353CC}">
                <c16:uniqueId val="{00000001-E831-46BA-9218-25691B429D9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31-46BA-9218-25691B429D9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31-46BA-9218-25691B429D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E831-46BA-9218-25691B429D91}"/>
            </c:ext>
          </c:extLst>
        </c:ser>
        <c:dLbls>
          <c:showLegendKey val="0"/>
          <c:showVal val="0"/>
          <c:showCatName val="0"/>
          <c:showSerName val="0"/>
          <c:showPercent val="0"/>
          <c:showBubbleSize val="0"/>
        </c:dLbls>
        <c:gapWidth val="150"/>
        <c:shape val="box"/>
        <c:axId val="1049160815"/>
        <c:axId val="1"/>
        <c:axId val="0"/>
      </c:bar3DChart>
      <c:catAx>
        <c:axId val="10491608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08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FA1-4DB9-B679-0FC5DB67F49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FA1-4DB9-B679-0FC5DB67F4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5FA1-4DB9-B679-0FC5DB67F49A}"/>
            </c:ext>
          </c:extLst>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FA1-4DB9-B679-0FC5DB67F49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FA1-4DB9-B679-0FC5DB67F49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FA1-4DB9-B679-0FC5DB67F49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FA1-4DB9-B679-0FC5DB67F4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5FA1-4DB9-B679-0FC5DB67F49A}"/>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FA1-4DB9-B679-0FC5DB67F49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FA1-4DB9-B679-0FC5DB67F49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FA1-4DB9-B679-0FC5DB67F49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FA1-4DB9-B679-0FC5DB67F4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FA1-4DB9-B679-0FC5DB67F49A}"/>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A1-4DB9-B679-0FC5DB67F49A}"/>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A1-4DB9-B679-0FC5DB67F49A}"/>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A1-4DB9-B679-0FC5DB67F49A}"/>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FA1-4DB9-B679-0FC5DB67F4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FA1-4DB9-B679-0FC5DB67F49A}"/>
            </c:ext>
          </c:extLst>
        </c:ser>
        <c:dLbls>
          <c:showLegendKey val="0"/>
          <c:showVal val="0"/>
          <c:showCatName val="0"/>
          <c:showSerName val="0"/>
          <c:showPercent val="0"/>
          <c:showBubbleSize val="0"/>
        </c:dLbls>
        <c:smooth val="0"/>
        <c:axId val="1049161647"/>
        <c:axId val="1"/>
      </c:lineChart>
      <c:catAx>
        <c:axId val="10491616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164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CDE-42FE-9D47-D575BB91BAF2}"/>
              </c:ext>
            </c:extLst>
          </c:dPt>
          <c:dPt>
            <c:idx val="1"/>
            <c:invertIfNegative val="0"/>
            <c:bubble3D val="0"/>
            <c:spPr>
              <a:solidFill>
                <a:srgbClr val="C00000"/>
              </a:solidFill>
            </c:spPr>
            <c:extLst>
              <c:ext xmlns:c16="http://schemas.microsoft.com/office/drawing/2014/chart" uri="{C3380CC4-5D6E-409C-BE32-E72D297353CC}">
                <c16:uniqueId val="{00000001-5CDE-42FE-9D47-D575BB91BA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CDE-42FE-9D47-D575BB91BA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CDE-42FE-9D47-D575BB91BA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5CDE-42FE-9D47-D575BB91BAF2}"/>
            </c:ext>
          </c:extLst>
        </c:ser>
        <c:dLbls>
          <c:showLegendKey val="0"/>
          <c:showVal val="0"/>
          <c:showCatName val="0"/>
          <c:showSerName val="0"/>
          <c:showPercent val="0"/>
          <c:showBubbleSize val="0"/>
        </c:dLbls>
        <c:gapWidth val="150"/>
        <c:shape val="box"/>
        <c:axId val="1049167887"/>
        <c:axId val="1"/>
        <c:axId val="0"/>
      </c:bar3DChart>
      <c:catAx>
        <c:axId val="10491678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788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B30-437C-BE91-B0FA9E943343}"/>
              </c:ext>
            </c:extLst>
          </c:dPt>
          <c:dPt>
            <c:idx val="1"/>
            <c:invertIfNegative val="0"/>
            <c:bubble3D val="0"/>
            <c:spPr>
              <a:solidFill>
                <a:srgbClr val="C00000"/>
              </a:solidFill>
            </c:spPr>
            <c:extLst>
              <c:ext xmlns:c16="http://schemas.microsoft.com/office/drawing/2014/chart" uri="{C3380CC4-5D6E-409C-BE32-E72D297353CC}">
                <c16:uniqueId val="{00000001-7B30-437C-BE91-B0FA9E94334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B30-437C-BE91-B0FA9E94334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B30-437C-BE91-B0FA9E94334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7B30-437C-BE91-B0FA9E943343}"/>
            </c:ext>
          </c:extLst>
        </c:ser>
        <c:dLbls>
          <c:showLegendKey val="0"/>
          <c:showVal val="0"/>
          <c:showCatName val="0"/>
          <c:showSerName val="0"/>
          <c:showPercent val="0"/>
          <c:showBubbleSize val="0"/>
        </c:dLbls>
        <c:gapWidth val="150"/>
        <c:shape val="box"/>
        <c:axId val="1049161231"/>
        <c:axId val="1"/>
        <c:axId val="0"/>
      </c:bar3DChart>
      <c:catAx>
        <c:axId val="10491612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12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E22-4E24-95DC-732F3E70585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E22-4E24-95DC-732F3E70585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E22-4E24-95DC-732F3E705856}"/>
            </c:ext>
          </c:extLst>
        </c:ser>
        <c:dLbls>
          <c:showLegendKey val="0"/>
          <c:showVal val="0"/>
          <c:showCatName val="0"/>
          <c:showSerName val="0"/>
          <c:showPercent val="0"/>
          <c:showBubbleSize val="0"/>
        </c:dLbls>
        <c:gapWidth val="150"/>
        <c:shape val="box"/>
        <c:axId val="1049162479"/>
        <c:axId val="1"/>
        <c:axId val="0"/>
      </c:bar3DChart>
      <c:catAx>
        <c:axId val="1049162479"/>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247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AE4-415C-94FE-518E6E62E23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AE4-415C-94FE-518E6E62E23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9AE4-415C-94FE-518E6E62E236}"/>
            </c:ext>
          </c:extLst>
        </c:ser>
        <c:dLbls>
          <c:showLegendKey val="0"/>
          <c:showVal val="0"/>
          <c:showCatName val="0"/>
          <c:showSerName val="0"/>
          <c:showPercent val="0"/>
          <c:showBubbleSize val="0"/>
        </c:dLbls>
        <c:gapWidth val="150"/>
        <c:shape val="box"/>
        <c:axId val="1049168719"/>
        <c:axId val="1"/>
        <c:axId val="0"/>
      </c:bar3DChart>
      <c:catAx>
        <c:axId val="10491687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87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989-4615-A48A-A3170A19A195}"/>
              </c:ext>
            </c:extLst>
          </c:dPt>
          <c:dPt>
            <c:idx val="1"/>
            <c:invertIfNegative val="0"/>
            <c:bubble3D val="0"/>
            <c:spPr>
              <a:solidFill>
                <a:srgbClr val="C00000"/>
              </a:solidFill>
            </c:spPr>
            <c:extLst>
              <c:ext xmlns:c16="http://schemas.microsoft.com/office/drawing/2014/chart" uri="{C3380CC4-5D6E-409C-BE32-E72D297353CC}">
                <c16:uniqueId val="{00000001-3989-4615-A48A-A3170A19A1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89-4615-A48A-A3170A19A1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89-4615-A48A-A3170A19A1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3989-4615-A48A-A3170A19A195}"/>
            </c:ext>
          </c:extLst>
        </c:ser>
        <c:dLbls>
          <c:showLegendKey val="0"/>
          <c:showVal val="0"/>
          <c:showCatName val="0"/>
          <c:showSerName val="0"/>
          <c:showPercent val="0"/>
          <c:showBubbleSize val="0"/>
        </c:dLbls>
        <c:gapWidth val="150"/>
        <c:shape val="box"/>
        <c:axId val="1049168303"/>
        <c:axId val="1"/>
        <c:axId val="0"/>
      </c:bar3DChart>
      <c:catAx>
        <c:axId val="10491683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83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C83-4F07-ADA5-664D9FCA25BC}"/>
              </c:ext>
            </c:extLst>
          </c:dPt>
          <c:dPt>
            <c:idx val="1"/>
            <c:invertIfNegative val="0"/>
            <c:bubble3D val="0"/>
            <c:spPr>
              <a:solidFill>
                <a:srgbClr val="C00000"/>
              </a:solidFill>
            </c:spPr>
            <c:extLst>
              <c:ext xmlns:c16="http://schemas.microsoft.com/office/drawing/2014/chart" uri="{C3380CC4-5D6E-409C-BE32-E72D297353CC}">
                <c16:uniqueId val="{00000001-3C83-4F07-ADA5-664D9FCA25B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C83-4F07-ADA5-664D9FCA25B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C83-4F07-ADA5-664D9FCA25B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4-3C83-4F07-ADA5-664D9FCA25BC}"/>
            </c:ext>
          </c:extLst>
        </c:ser>
        <c:dLbls>
          <c:showLegendKey val="0"/>
          <c:showVal val="0"/>
          <c:showCatName val="0"/>
          <c:showSerName val="0"/>
          <c:showPercent val="0"/>
          <c:showBubbleSize val="0"/>
        </c:dLbls>
        <c:gapWidth val="150"/>
        <c:shape val="box"/>
        <c:axId val="1049169967"/>
        <c:axId val="1"/>
        <c:axId val="0"/>
      </c:bar3DChart>
      <c:catAx>
        <c:axId val="10491699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699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45-4A0E-ADB0-BBF1B9784FFC}"/>
              </c:ext>
            </c:extLst>
          </c:dPt>
          <c:dPt>
            <c:idx val="1"/>
            <c:invertIfNegative val="0"/>
            <c:bubble3D val="0"/>
            <c:spPr>
              <a:solidFill>
                <a:srgbClr val="C00000"/>
              </a:solidFill>
            </c:spPr>
            <c:extLst>
              <c:ext xmlns:c16="http://schemas.microsoft.com/office/drawing/2014/chart" uri="{C3380CC4-5D6E-409C-BE32-E72D297353CC}">
                <c16:uniqueId val="{00000001-0545-4A0E-ADB0-BBF1B9784FF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45-4A0E-ADB0-BBF1B9784FF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45-4A0E-ADB0-BBF1B9784F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0545-4A0E-ADB0-BBF1B9784FFC}"/>
            </c:ext>
          </c:extLst>
        </c:ser>
        <c:dLbls>
          <c:showLegendKey val="0"/>
          <c:showVal val="0"/>
          <c:showCatName val="0"/>
          <c:showSerName val="0"/>
          <c:showPercent val="0"/>
          <c:showBubbleSize val="0"/>
        </c:dLbls>
        <c:gapWidth val="150"/>
        <c:shape val="box"/>
        <c:axId val="1049170799"/>
        <c:axId val="1"/>
        <c:axId val="0"/>
      </c:bar3DChart>
      <c:catAx>
        <c:axId val="10491707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7079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546-4A57-B831-B611EFFA003D}"/>
              </c:ext>
            </c:extLst>
          </c:dPt>
          <c:dPt>
            <c:idx val="1"/>
            <c:invertIfNegative val="0"/>
            <c:bubble3D val="0"/>
            <c:spPr>
              <a:solidFill>
                <a:srgbClr val="C00000"/>
              </a:solidFill>
            </c:spPr>
            <c:extLst>
              <c:ext xmlns:c16="http://schemas.microsoft.com/office/drawing/2014/chart" uri="{C3380CC4-5D6E-409C-BE32-E72D297353CC}">
                <c16:uniqueId val="{00000001-4546-4A57-B831-B611EFFA003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546-4A57-B831-B611EFFA00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546-4A57-B831-B611EFFA00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4546-4A57-B831-B611EFFA003D}"/>
            </c:ext>
          </c:extLst>
        </c:ser>
        <c:dLbls>
          <c:showLegendKey val="0"/>
          <c:showVal val="0"/>
          <c:showCatName val="0"/>
          <c:showSerName val="0"/>
          <c:showPercent val="0"/>
          <c:showBubbleSize val="0"/>
        </c:dLbls>
        <c:gapWidth val="150"/>
        <c:shape val="box"/>
        <c:axId val="1049171631"/>
        <c:axId val="1"/>
        <c:axId val="0"/>
      </c:bar3DChart>
      <c:catAx>
        <c:axId val="10491716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716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19-4CDF-BE76-958759C1BD56}"/>
              </c:ext>
            </c:extLst>
          </c:dPt>
          <c:dPt>
            <c:idx val="1"/>
            <c:invertIfNegative val="0"/>
            <c:bubble3D val="0"/>
            <c:spPr>
              <a:solidFill>
                <a:srgbClr val="C00000"/>
              </a:solidFill>
            </c:spPr>
            <c:extLst>
              <c:ext xmlns:c16="http://schemas.microsoft.com/office/drawing/2014/chart" uri="{C3380CC4-5D6E-409C-BE32-E72D297353CC}">
                <c16:uniqueId val="{00000001-FC19-4CDF-BE76-958759C1BD5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19-4CDF-BE76-958759C1BD5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19-4CDF-BE76-958759C1BD5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0.5</c:v>
                </c:pt>
                <c:pt idx="1">
                  <c:v>0</c:v>
                </c:pt>
                <c:pt idx="2">
                  <c:v>0.25</c:v>
                </c:pt>
                <c:pt idx="3">
                  <c:v>0.25</c:v>
                </c:pt>
              </c:numCache>
            </c:numRef>
          </c:val>
          <c:extLst>
            <c:ext xmlns:c16="http://schemas.microsoft.com/office/drawing/2014/chart" uri="{C3380CC4-5D6E-409C-BE32-E72D297353CC}">
              <c16:uniqueId val="{00000004-FC19-4CDF-BE76-958759C1BD56}"/>
            </c:ext>
          </c:extLst>
        </c:ser>
        <c:dLbls>
          <c:showLegendKey val="0"/>
          <c:showVal val="0"/>
          <c:showCatName val="0"/>
          <c:showSerName val="0"/>
          <c:showPercent val="0"/>
          <c:showBubbleSize val="0"/>
        </c:dLbls>
        <c:gapWidth val="150"/>
        <c:shape val="box"/>
        <c:axId val="1049173295"/>
        <c:axId val="1"/>
        <c:axId val="0"/>
      </c:bar3DChart>
      <c:catAx>
        <c:axId val="10491732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732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02E-4940-BF0E-5B6B42982E49}"/>
              </c:ext>
            </c:extLst>
          </c:dPt>
          <c:dPt>
            <c:idx val="1"/>
            <c:invertIfNegative val="0"/>
            <c:bubble3D val="0"/>
            <c:spPr>
              <a:solidFill>
                <a:srgbClr val="C00000"/>
              </a:solidFill>
            </c:spPr>
            <c:extLst>
              <c:ext xmlns:c16="http://schemas.microsoft.com/office/drawing/2014/chart" uri="{C3380CC4-5D6E-409C-BE32-E72D297353CC}">
                <c16:uniqueId val="{00000001-902E-4940-BF0E-5B6B42982E4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02E-4940-BF0E-5B6B42982E4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02E-4940-BF0E-5B6B42982E4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902E-4940-BF0E-5B6B42982E49}"/>
            </c:ext>
          </c:extLst>
        </c:ser>
        <c:dLbls>
          <c:showLegendKey val="0"/>
          <c:showVal val="0"/>
          <c:showCatName val="0"/>
          <c:showSerName val="0"/>
          <c:showPercent val="0"/>
          <c:showBubbleSize val="0"/>
        </c:dLbls>
        <c:gapWidth val="150"/>
        <c:shape val="box"/>
        <c:axId val="1049157903"/>
        <c:axId val="1"/>
        <c:axId val="0"/>
      </c:bar3DChart>
      <c:catAx>
        <c:axId val="10491579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579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A14-436B-9264-F977A2257B9E}"/>
              </c:ext>
            </c:extLst>
          </c:dPt>
          <c:dPt>
            <c:idx val="1"/>
            <c:invertIfNegative val="0"/>
            <c:bubble3D val="0"/>
            <c:spPr>
              <a:solidFill>
                <a:srgbClr val="C00000"/>
              </a:solidFill>
            </c:spPr>
            <c:extLst>
              <c:ext xmlns:c16="http://schemas.microsoft.com/office/drawing/2014/chart" uri="{C3380CC4-5D6E-409C-BE32-E72D297353CC}">
                <c16:uniqueId val="{00000001-DA14-436B-9264-F977A2257B9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14-436B-9264-F977A2257B9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14-436B-9264-F977A2257B9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DA14-436B-9264-F977A2257B9E}"/>
            </c:ext>
          </c:extLst>
        </c:ser>
        <c:dLbls>
          <c:showLegendKey val="0"/>
          <c:showVal val="0"/>
          <c:showCatName val="0"/>
          <c:showSerName val="0"/>
          <c:showPercent val="0"/>
          <c:showBubbleSize val="0"/>
        </c:dLbls>
        <c:gapWidth val="150"/>
        <c:shape val="box"/>
        <c:axId val="1049158735"/>
        <c:axId val="1"/>
        <c:axId val="0"/>
      </c:bar3DChart>
      <c:catAx>
        <c:axId val="10491587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91587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125-42C1-A2BD-E8A76213B280}"/>
              </c:ext>
            </c:extLst>
          </c:dPt>
          <c:dPt>
            <c:idx val="1"/>
            <c:invertIfNegative val="0"/>
            <c:bubble3D val="0"/>
            <c:spPr>
              <a:solidFill>
                <a:srgbClr val="C00000"/>
              </a:solidFill>
            </c:spPr>
            <c:extLst>
              <c:ext xmlns:c16="http://schemas.microsoft.com/office/drawing/2014/chart" uri="{C3380CC4-5D6E-409C-BE32-E72D297353CC}">
                <c16:uniqueId val="{00000001-8125-42C1-A2BD-E8A76213B28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125-42C1-A2BD-E8A76213B28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125-42C1-A2BD-E8A76213B28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c:v>
                </c:pt>
                <c:pt idx="3">
                  <c:v>1</c:v>
                </c:pt>
              </c:numCache>
            </c:numRef>
          </c:val>
          <c:extLst>
            <c:ext xmlns:c16="http://schemas.microsoft.com/office/drawing/2014/chart" uri="{C3380CC4-5D6E-409C-BE32-E72D297353CC}">
              <c16:uniqueId val="{00000004-8125-42C1-A2BD-E8A76213B280}"/>
            </c:ext>
          </c:extLst>
        </c:ser>
        <c:dLbls>
          <c:showLegendKey val="0"/>
          <c:showVal val="0"/>
          <c:showCatName val="0"/>
          <c:showSerName val="0"/>
          <c:showPercent val="0"/>
          <c:showBubbleSize val="0"/>
        </c:dLbls>
        <c:gapWidth val="150"/>
        <c:shape val="box"/>
        <c:axId val="1042667055"/>
        <c:axId val="1"/>
        <c:axId val="0"/>
      </c:bar3DChart>
      <c:catAx>
        <c:axId val="10426670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6705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4F7-480F-B2B6-22A7C91363C0}"/>
              </c:ext>
            </c:extLst>
          </c:dPt>
          <c:dPt>
            <c:idx val="1"/>
            <c:invertIfNegative val="0"/>
            <c:bubble3D val="0"/>
            <c:spPr>
              <a:solidFill>
                <a:srgbClr val="C00000"/>
              </a:solidFill>
            </c:spPr>
            <c:extLst>
              <c:ext xmlns:c16="http://schemas.microsoft.com/office/drawing/2014/chart" uri="{C3380CC4-5D6E-409C-BE32-E72D297353CC}">
                <c16:uniqueId val="{00000001-A4F7-480F-B2B6-22A7C91363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4F7-480F-B2B6-22A7C91363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4F7-480F-B2B6-22A7C91363C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4F7-480F-B2B6-22A7C91363C0}"/>
            </c:ext>
          </c:extLst>
        </c:ser>
        <c:dLbls>
          <c:showLegendKey val="0"/>
          <c:showVal val="0"/>
          <c:showCatName val="0"/>
          <c:showSerName val="0"/>
          <c:showPercent val="0"/>
          <c:showBubbleSize val="0"/>
        </c:dLbls>
        <c:gapWidth val="150"/>
        <c:shape val="box"/>
        <c:axId val="1042675791"/>
        <c:axId val="1"/>
        <c:axId val="0"/>
      </c:bar3DChart>
      <c:catAx>
        <c:axId val="10426757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26757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FB-478B-872D-3C3D426158F3}"/>
              </c:ext>
            </c:extLst>
          </c:dPt>
          <c:dPt>
            <c:idx val="1"/>
            <c:invertIfNegative val="0"/>
            <c:bubble3D val="0"/>
            <c:spPr>
              <a:solidFill>
                <a:srgbClr val="C00000"/>
              </a:solidFill>
            </c:spPr>
            <c:extLst>
              <c:ext xmlns:c16="http://schemas.microsoft.com/office/drawing/2014/chart" uri="{C3380CC4-5D6E-409C-BE32-E72D297353CC}">
                <c16:uniqueId val="{00000001-70FB-478B-872D-3C3D426158F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FB-478B-872D-3C3D426158F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FB-478B-872D-3C3D426158F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70FB-478B-872D-3C3D426158F3}"/>
            </c:ext>
          </c:extLst>
        </c:ser>
        <c:dLbls>
          <c:showLegendKey val="0"/>
          <c:showVal val="0"/>
          <c:showCatName val="0"/>
          <c:showSerName val="0"/>
          <c:showPercent val="0"/>
          <c:showBubbleSize val="0"/>
        </c:dLbls>
        <c:gapWidth val="150"/>
        <c:shape val="box"/>
        <c:axId val="1041662975"/>
        <c:axId val="1"/>
        <c:axId val="0"/>
      </c:bar3DChart>
      <c:catAx>
        <c:axId val="1041662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62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C13-432E-A33D-17192720A9B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C13-432E-A33D-17192720A9B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2-5C13-432E-A33D-17192720A9B9}"/>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C13-432E-A33D-17192720A9B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C13-432E-A33D-17192720A9B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C13-432E-A33D-17192720A9B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C13-432E-A33D-17192720A9B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5C13-432E-A33D-17192720A9B9}"/>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C13-432E-A33D-17192720A9B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C13-432E-A33D-17192720A9B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C13-432E-A33D-17192720A9B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C13-432E-A33D-17192720A9B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C13-432E-A33D-17192720A9B9}"/>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13-432E-A33D-17192720A9B9}"/>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13-432E-A33D-17192720A9B9}"/>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13-432E-A33D-17192720A9B9}"/>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13-432E-A33D-17192720A9B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C13-432E-A33D-17192720A9B9}"/>
            </c:ext>
          </c:extLst>
        </c:ser>
        <c:dLbls>
          <c:showLegendKey val="0"/>
          <c:showVal val="0"/>
          <c:showCatName val="0"/>
          <c:showSerName val="0"/>
          <c:showPercent val="0"/>
          <c:showBubbleSize val="0"/>
        </c:dLbls>
        <c:smooth val="0"/>
        <c:axId val="1041664639"/>
        <c:axId val="1"/>
      </c:lineChart>
      <c:catAx>
        <c:axId val="104166463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6463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13B-4535-8976-B63D8D10211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13B-4535-8976-B63D8D10211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0.5</c:v>
                </c:pt>
                <c:pt idx="1">
                  <c:v>0</c:v>
                </c:pt>
                <c:pt idx="2">
                  <c:v>0.25</c:v>
                </c:pt>
                <c:pt idx="3">
                  <c:v>0.25</c:v>
                </c:pt>
              </c:numCache>
            </c:numRef>
          </c:val>
          <c:smooth val="0"/>
          <c:extLst>
            <c:ext xmlns:c16="http://schemas.microsoft.com/office/drawing/2014/chart" uri="{C3380CC4-5D6E-409C-BE32-E72D297353CC}">
              <c16:uniqueId val="{00000002-613B-4535-8976-B63D8D102119}"/>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13B-4535-8976-B63D8D10211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13B-4535-8976-B63D8D10211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13B-4535-8976-B63D8D10211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13B-4535-8976-B63D8D10211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613B-4535-8976-B63D8D102119}"/>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13B-4535-8976-B63D8D10211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13B-4535-8976-B63D8D10211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613B-4535-8976-B63D8D10211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613B-4535-8976-B63D8D10211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13B-4535-8976-B63D8D102119}"/>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3B-4535-8976-B63D8D102119}"/>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3B-4535-8976-B63D8D102119}"/>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3B-4535-8976-B63D8D102119}"/>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3B-4535-8976-B63D8D10211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13B-4535-8976-B63D8D102119}"/>
            </c:ext>
          </c:extLst>
        </c:ser>
        <c:dLbls>
          <c:showLegendKey val="0"/>
          <c:showVal val="0"/>
          <c:showCatName val="0"/>
          <c:showSerName val="0"/>
          <c:showPercent val="0"/>
          <c:showBubbleSize val="0"/>
        </c:dLbls>
        <c:smooth val="0"/>
        <c:axId val="1041665887"/>
        <c:axId val="1"/>
      </c:lineChart>
      <c:catAx>
        <c:axId val="104166588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6588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5C5-4E1A-A46F-DB8E8C1E927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5C5-4E1A-A46F-DB8E8C1E92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95C5-4E1A-A46F-DB8E8C1E9273}"/>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5C5-4E1A-A46F-DB8E8C1E927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5C5-4E1A-A46F-DB8E8C1E927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5C5-4E1A-A46F-DB8E8C1E927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5C5-4E1A-A46F-DB8E8C1E92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95C5-4E1A-A46F-DB8E8C1E9273}"/>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5C5-4E1A-A46F-DB8E8C1E927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5C5-4E1A-A46F-DB8E8C1E927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95C5-4E1A-A46F-DB8E8C1E927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95C5-4E1A-A46F-DB8E8C1E92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5C5-4E1A-A46F-DB8E8C1E9273}"/>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C5-4E1A-A46F-DB8E8C1E9273}"/>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C5-4E1A-A46F-DB8E8C1E9273}"/>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C5-4E1A-A46F-DB8E8C1E9273}"/>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C5-4E1A-A46F-DB8E8C1E92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5C5-4E1A-A46F-DB8E8C1E9273}"/>
            </c:ext>
          </c:extLst>
        </c:ser>
        <c:dLbls>
          <c:showLegendKey val="0"/>
          <c:showVal val="0"/>
          <c:showCatName val="0"/>
          <c:showSerName val="0"/>
          <c:showPercent val="0"/>
          <c:showBubbleSize val="0"/>
        </c:dLbls>
        <c:smooth val="0"/>
        <c:axId val="1041665055"/>
        <c:axId val="1"/>
      </c:lineChart>
      <c:catAx>
        <c:axId val="1041665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65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5EF-4957-A408-BA7030FF56AA}"/>
              </c:ext>
            </c:extLst>
          </c:dPt>
          <c:dPt>
            <c:idx val="1"/>
            <c:invertIfNegative val="0"/>
            <c:bubble3D val="0"/>
            <c:spPr>
              <a:solidFill>
                <a:srgbClr val="C00000"/>
              </a:solidFill>
            </c:spPr>
            <c:extLst>
              <c:ext xmlns:c16="http://schemas.microsoft.com/office/drawing/2014/chart" uri="{C3380CC4-5D6E-409C-BE32-E72D297353CC}">
                <c16:uniqueId val="{00000001-A5EF-4957-A408-BA7030FF56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5EF-4957-A408-BA7030FF56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5EF-4957-A408-BA7030FF56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0.66666666666666663</c:v>
                </c:pt>
                <c:pt idx="2">
                  <c:v>0</c:v>
                </c:pt>
                <c:pt idx="3">
                  <c:v>0</c:v>
                </c:pt>
              </c:numCache>
            </c:numRef>
          </c:val>
          <c:extLst>
            <c:ext xmlns:c16="http://schemas.microsoft.com/office/drawing/2014/chart" uri="{C3380CC4-5D6E-409C-BE32-E72D297353CC}">
              <c16:uniqueId val="{00000004-A5EF-4957-A408-BA7030FF56AA}"/>
            </c:ext>
          </c:extLst>
        </c:ser>
        <c:dLbls>
          <c:showLegendKey val="0"/>
          <c:showVal val="0"/>
          <c:showCatName val="0"/>
          <c:showSerName val="0"/>
          <c:showPercent val="0"/>
          <c:showBubbleSize val="0"/>
        </c:dLbls>
        <c:gapWidth val="150"/>
        <c:shape val="box"/>
        <c:axId val="1041663807"/>
        <c:axId val="1"/>
        <c:axId val="0"/>
      </c:bar3DChart>
      <c:catAx>
        <c:axId val="10416638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638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14B-402B-8253-57D21B692EE0}"/>
              </c:ext>
            </c:extLst>
          </c:dPt>
          <c:dPt>
            <c:idx val="1"/>
            <c:invertIfNegative val="0"/>
            <c:bubble3D val="0"/>
            <c:spPr>
              <a:solidFill>
                <a:srgbClr val="C00000"/>
              </a:solidFill>
            </c:spPr>
            <c:extLst>
              <c:ext xmlns:c16="http://schemas.microsoft.com/office/drawing/2014/chart" uri="{C3380CC4-5D6E-409C-BE32-E72D297353CC}">
                <c16:uniqueId val="{00000001-214B-402B-8253-57D21B692EE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14B-402B-8253-57D21B692EE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14B-402B-8253-57D21B692EE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214B-402B-8253-57D21B692EE0}"/>
            </c:ext>
          </c:extLst>
        </c:ser>
        <c:dLbls>
          <c:showLegendKey val="0"/>
          <c:showVal val="0"/>
          <c:showCatName val="0"/>
          <c:showSerName val="0"/>
          <c:showPercent val="0"/>
          <c:showBubbleSize val="0"/>
        </c:dLbls>
        <c:gapWidth val="150"/>
        <c:shape val="box"/>
        <c:axId val="1041667135"/>
        <c:axId val="1"/>
        <c:axId val="0"/>
      </c:bar3DChart>
      <c:catAx>
        <c:axId val="104166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671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B9-4775-B0FD-FE86FD0E8A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83B9-4775-B0FD-FE86FD0E8A51}"/>
            </c:ext>
          </c:extLst>
        </c:ser>
        <c:dLbls>
          <c:showLegendKey val="0"/>
          <c:showVal val="0"/>
          <c:showCatName val="0"/>
          <c:showSerName val="0"/>
          <c:showPercent val="0"/>
          <c:showBubbleSize val="0"/>
        </c:dLbls>
        <c:gapWidth val="150"/>
        <c:shape val="box"/>
        <c:axId val="1041661727"/>
        <c:axId val="1"/>
        <c:axId val="0"/>
      </c:bar3DChart>
      <c:catAx>
        <c:axId val="10416617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6172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110-414B-95CD-07D504A7C52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110-414B-95CD-07D504A7C52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0.66666666666666663</c:v>
                </c:pt>
                <c:pt idx="2">
                  <c:v>0</c:v>
                </c:pt>
                <c:pt idx="3">
                  <c:v>0</c:v>
                </c:pt>
              </c:numCache>
            </c:numRef>
          </c:val>
          <c:smooth val="0"/>
          <c:extLst>
            <c:ext xmlns:c16="http://schemas.microsoft.com/office/drawing/2014/chart" uri="{C3380CC4-5D6E-409C-BE32-E72D297353CC}">
              <c16:uniqueId val="{00000002-9110-414B-95CD-07D504A7C52C}"/>
            </c:ext>
          </c:extLst>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110-414B-95CD-07D504A7C52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110-414B-95CD-07D504A7C52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110-414B-95CD-07D504A7C52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110-414B-95CD-07D504A7C52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9110-414B-95CD-07D504A7C52C}"/>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110-414B-95CD-07D504A7C52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110-414B-95CD-07D504A7C52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9110-414B-95CD-07D504A7C52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9110-414B-95CD-07D504A7C52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110-414B-95CD-07D504A7C52C}"/>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10-414B-95CD-07D504A7C52C}"/>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10-414B-95CD-07D504A7C52C}"/>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10-414B-95CD-07D504A7C52C}"/>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10-414B-95CD-07D504A7C52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110-414B-95CD-07D504A7C52C}"/>
            </c:ext>
          </c:extLst>
        </c:ser>
        <c:dLbls>
          <c:showLegendKey val="0"/>
          <c:showVal val="0"/>
          <c:showCatName val="0"/>
          <c:showSerName val="0"/>
          <c:showPercent val="0"/>
          <c:showBubbleSize val="0"/>
        </c:dLbls>
        <c:smooth val="0"/>
        <c:axId val="1041650911"/>
        <c:axId val="1"/>
      </c:lineChart>
      <c:catAx>
        <c:axId val="104165091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5091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D1B-4C70-9E34-D439D4CB12E7}"/>
              </c:ext>
            </c:extLst>
          </c:dPt>
          <c:dPt>
            <c:idx val="1"/>
            <c:invertIfNegative val="0"/>
            <c:bubble3D val="0"/>
            <c:spPr>
              <a:solidFill>
                <a:srgbClr val="C00000"/>
              </a:solidFill>
            </c:spPr>
            <c:extLst>
              <c:ext xmlns:c16="http://schemas.microsoft.com/office/drawing/2014/chart" uri="{C3380CC4-5D6E-409C-BE32-E72D297353CC}">
                <c16:uniqueId val="{00000001-8D1B-4C70-9E34-D439D4CB12E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D1B-4C70-9E34-D439D4CB12E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D1B-4C70-9E34-D439D4CB12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8D1B-4C70-9E34-D439D4CB12E7}"/>
            </c:ext>
          </c:extLst>
        </c:ser>
        <c:dLbls>
          <c:showLegendKey val="0"/>
          <c:showVal val="0"/>
          <c:showCatName val="0"/>
          <c:showSerName val="0"/>
          <c:showPercent val="0"/>
          <c:showBubbleSize val="0"/>
        </c:dLbls>
        <c:gapWidth val="150"/>
        <c:shape val="box"/>
        <c:axId val="1041641343"/>
        <c:axId val="1"/>
        <c:axId val="0"/>
      </c:bar3DChart>
      <c:catAx>
        <c:axId val="104164134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134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ED01-4535-AC57-EFDAA74FFD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ED01-4535-AC57-EFDAA74FFD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ED01-4535-AC57-EFDAA74FFD5F}"/>
            </c:ext>
          </c:extLst>
        </c:ser>
        <c:dLbls>
          <c:showLegendKey val="0"/>
          <c:showVal val="0"/>
          <c:showCatName val="0"/>
          <c:showSerName val="0"/>
          <c:showPercent val="0"/>
          <c:showBubbleSize val="0"/>
        </c:dLbls>
        <c:gapWidth val="150"/>
        <c:shape val="box"/>
        <c:axId val="1041649663"/>
        <c:axId val="1"/>
        <c:axId val="0"/>
      </c:bar3DChart>
      <c:catAx>
        <c:axId val="104164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966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441E-4926-9B7D-2686DD1692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441E-4926-9B7D-2686DD1692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441E-4926-9B7D-2686DD16928B}"/>
            </c:ext>
          </c:extLst>
        </c:ser>
        <c:dLbls>
          <c:showLegendKey val="0"/>
          <c:showVal val="0"/>
          <c:showCatName val="0"/>
          <c:showSerName val="0"/>
          <c:showPercent val="0"/>
          <c:showBubbleSize val="0"/>
        </c:dLbls>
        <c:gapWidth val="150"/>
        <c:shape val="box"/>
        <c:axId val="1041645503"/>
        <c:axId val="1"/>
        <c:axId val="0"/>
      </c:bar3DChart>
      <c:catAx>
        <c:axId val="10416455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55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377-46CC-A7CE-FC9DB70E07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377-46CC-A7CE-FC9DB70E07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9377-46CC-A7CE-FC9DB70E070D}"/>
            </c:ext>
          </c:extLst>
        </c:ser>
        <c:dLbls>
          <c:showLegendKey val="0"/>
          <c:showVal val="0"/>
          <c:showCatName val="0"/>
          <c:showSerName val="0"/>
          <c:showPercent val="0"/>
          <c:showBubbleSize val="0"/>
        </c:dLbls>
        <c:gapWidth val="150"/>
        <c:shape val="box"/>
        <c:axId val="1041642591"/>
        <c:axId val="1"/>
        <c:axId val="0"/>
      </c:bar3DChart>
      <c:catAx>
        <c:axId val="10416425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16425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99" name="1 Imagen" descr="Secretaría de Educación">
          <a:extLst>
            <a:ext uri="{FF2B5EF4-FFF2-40B4-BE49-F238E27FC236}">
              <a16:creationId xmlns:a16="http://schemas.microsoft.com/office/drawing/2014/main" id="{A4162497-B6C6-49D1-8397-F81CE56D7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00" name="Picture 3995" descr="MB900431547">
          <a:hlinkClick xmlns:r="http://schemas.openxmlformats.org/officeDocument/2006/relationships" r:id="rId2" tooltip="Ir a revision identidad"/>
          <a:extLst>
            <a:ext uri="{FF2B5EF4-FFF2-40B4-BE49-F238E27FC236}">
              <a16:creationId xmlns:a16="http://schemas.microsoft.com/office/drawing/2014/main" id="{CF76DA82-5C29-4087-B410-2ABB51BC8C1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5250945" name="2 Imagen">
          <a:hlinkClick xmlns:r="http://schemas.openxmlformats.org/officeDocument/2006/relationships" r:id="rId1" tooltip="IR A RESUMEN"/>
          <a:extLst>
            <a:ext uri="{FF2B5EF4-FFF2-40B4-BE49-F238E27FC236}">
              <a16:creationId xmlns:a16="http://schemas.microsoft.com/office/drawing/2014/main" id="{54A7AA31-5567-44AE-9C8C-8508452D75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5250946" name="3 Imagen">
          <a:hlinkClick xmlns:r="http://schemas.openxmlformats.org/officeDocument/2006/relationships" r:id="rId3" tooltip="IR A RESUMEN"/>
          <a:extLst>
            <a:ext uri="{FF2B5EF4-FFF2-40B4-BE49-F238E27FC236}">
              <a16:creationId xmlns:a16="http://schemas.microsoft.com/office/drawing/2014/main" id="{3ADBAFA8-99DB-457A-BBB7-880EC91EF2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5250947" name="4 Imagen">
          <a:hlinkClick xmlns:r="http://schemas.openxmlformats.org/officeDocument/2006/relationships" r:id="rId5" tooltip="IR A RESUMEN"/>
          <a:extLst>
            <a:ext uri="{FF2B5EF4-FFF2-40B4-BE49-F238E27FC236}">
              <a16:creationId xmlns:a16="http://schemas.microsoft.com/office/drawing/2014/main" id="{D63B5FB1-2A24-48F7-BA9B-DC1227737E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5250948" name="5 Imagen">
          <a:hlinkClick xmlns:r="http://schemas.openxmlformats.org/officeDocument/2006/relationships" r:id="rId7" tooltip="IR A RESUMEN"/>
          <a:extLst>
            <a:ext uri="{FF2B5EF4-FFF2-40B4-BE49-F238E27FC236}">
              <a16:creationId xmlns:a16="http://schemas.microsoft.com/office/drawing/2014/main" id="{38ECE53A-2DD0-474A-AF56-958AEFDBE6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5250949" name="7 Imagen">
          <a:hlinkClick xmlns:r="http://schemas.openxmlformats.org/officeDocument/2006/relationships" r:id="rId8" tooltip="IR A RESUMEN"/>
          <a:extLst>
            <a:ext uri="{FF2B5EF4-FFF2-40B4-BE49-F238E27FC236}">
              <a16:creationId xmlns:a16="http://schemas.microsoft.com/office/drawing/2014/main" id="{CFFB3663-7313-4B88-BB44-F4F55652A5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5250950" name="8 Imagen">
          <a:hlinkClick xmlns:r="http://schemas.openxmlformats.org/officeDocument/2006/relationships" r:id="rId9" tooltip="IR A RESUMEN"/>
          <a:extLst>
            <a:ext uri="{FF2B5EF4-FFF2-40B4-BE49-F238E27FC236}">
              <a16:creationId xmlns:a16="http://schemas.microsoft.com/office/drawing/2014/main" id="{1EF9AA26-7D76-4AFE-9789-36793D2256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5250951" name="9 Imagen">
          <a:hlinkClick xmlns:r="http://schemas.openxmlformats.org/officeDocument/2006/relationships" r:id="rId10" tooltip="IR A RESUMEN"/>
          <a:extLst>
            <a:ext uri="{FF2B5EF4-FFF2-40B4-BE49-F238E27FC236}">
              <a16:creationId xmlns:a16="http://schemas.microsoft.com/office/drawing/2014/main" id="{AB951A0B-337F-4861-A425-94F7E17AD5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5250952" name="10 Imagen">
          <a:hlinkClick xmlns:r="http://schemas.openxmlformats.org/officeDocument/2006/relationships" r:id="rId11" tooltip="IR A RESUMEN"/>
          <a:extLst>
            <a:ext uri="{FF2B5EF4-FFF2-40B4-BE49-F238E27FC236}">
              <a16:creationId xmlns:a16="http://schemas.microsoft.com/office/drawing/2014/main" id="{3EA5BFE2-8517-43A9-8D76-8D6DC136929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5250953" name="11 Imagen">
          <a:hlinkClick xmlns:r="http://schemas.openxmlformats.org/officeDocument/2006/relationships" r:id="rId13" tooltip="IR A RESUMEN"/>
          <a:extLst>
            <a:ext uri="{FF2B5EF4-FFF2-40B4-BE49-F238E27FC236}">
              <a16:creationId xmlns:a16="http://schemas.microsoft.com/office/drawing/2014/main" id="{65E60AC0-D9FD-465B-B718-5F468A40B6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5250954" name="12 Imagen">
          <a:hlinkClick xmlns:r="http://schemas.openxmlformats.org/officeDocument/2006/relationships" r:id="rId14" tooltip="IR A RESUMEN"/>
          <a:extLst>
            <a:ext uri="{FF2B5EF4-FFF2-40B4-BE49-F238E27FC236}">
              <a16:creationId xmlns:a16="http://schemas.microsoft.com/office/drawing/2014/main" id="{4F9296A0-E25C-4F5B-BA05-5FF58C60179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5250955" name="13 Imagen">
          <a:hlinkClick xmlns:r="http://schemas.openxmlformats.org/officeDocument/2006/relationships" r:id="rId16" tooltip="IR A RESUMEN"/>
          <a:extLst>
            <a:ext uri="{FF2B5EF4-FFF2-40B4-BE49-F238E27FC236}">
              <a16:creationId xmlns:a16="http://schemas.microsoft.com/office/drawing/2014/main" id="{18096BAF-724E-465A-9B39-7869B9338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5250956" name="14 Imagen">
          <a:hlinkClick xmlns:r="http://schemas.openxmlformats.org/officeDocument/2006/relationships" r:id="rId17" tooltip="IR A RESUMEN"/>
          <a:extLst>
            <a:ext uri="{FF2B5EF4-FFF2-40B4-BE49-F238E27FC236}">
              <a16:creationId xmlns:a16="http://schemas.microsoft.com/office/drawing/2014/main" id="{C2CF593F-CF6A-49C2-8193-377AC032D5F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5250957" name="15 Imagen">
          <a:hlinkClick xmlns:r="http://schemas.openxmlformats.org/officeDocument/2006/relationships" r:id="rId19" tooltip="IR A RESUMEN"/>
          <a:extLst>
            <a:ext uri="{FF2B5EF4-FFF2-40B4-BE49-F238E27FC236}">
              <a16:creationId xmlns:a16="http://schemas.microsoft.com/office/drawing/2014/main" id="{0417DE20-0C1F-44E7-8393-CA9887F8CB5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5250958" name="16 Imagen">
          <a:hlinkClick xmlns:r="http://schemas.openxmlformats.org/officeDocument/2006/relationships" r:id="rId21" tooltip="IR A RESUMEN"/>
          <a:extLst>
            <a:ext uri="{FF2B5EF4-FFF2-40B4-BE49-F238E27FC236}">
              <a16:creationId xmlns:a16="http://schemas.microsoft.com/office/drawing/2014/main" id="{69F5ACB5-D44B-4C9D-8282-5057163D2BD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7042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5250959" name="17 Imagen">
          <a:hlinkClick xmlns:r="http://schemas.openxmlformats.org/officeDocument/2006/relationships" r:id="rId22" tooltip="IR A RESUMEN"/>
          <a:extLst>
            <a:ext uri="{FF2B5EF4-FFF2-40B4-BE49-F238E27FC236}">
              <a16:creationId xmlns:a16="http://schemas.microsoft.com/office/drawing/2014/main" id="{6A1F79FB-26D4-4119-9E83-4DCE8E5001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1157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5250960" name="18 Imagen">
          <a:hlinkClick xmlns:r="http://schemas.openxmlformats.org/officeDocument/2006/relationships" r:id="rId23" tooltip="IR A RESUMEN"/>
          <a:extLst>
            <a:ext uri="{FF2B5EF4-FFF2-40B4-BE49-F238E27FC236}">
              <a16:creationId xmlns:a16="http://schemas.microsoft.com/office/drawing/2014/main" id="{0E662F73-1318-4B2C-91D7-68FC07C6BE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3405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5250961" name="19 Imagen">
          <a:hlinkClick xmlns:r="http://schemas.openxmlformats.org/officeDocument/2006/relationships" r:id="rId24" tooltip="IR A RESUMEN"/>
          <a:extLst>
            <a:ext uri="{FF2B5EF4-FFF2-40B4-BE49-F238E27FC236}">
              <a16:creationId xmlns:a16="http://schemas.microsoft.com/office/drawing/2014/main" id="{3BCFE21F-E95F-4337-B706-08ED08427A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5377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5250962" name="20 Imagen">
          <a:hlinkClick xmlns:r="http://schemas.openxmlformats.org/officeDocument/2006/relationships" r:id="rId25" tooltip="IR A RESUMEN"/>
          <a:extLst>
            <a:ext uri="{FF2B5EF4-FFF2-40B4-BE49-F238E27FC236}">
              <a16:creationId xmlns:a16="http://schemas.microsoft.com/office/drawing/2014/main" id="{847CD4AF-465A-4485-81EB-0943AAF8B5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7263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5250963" name="21 Imagen">
          <a:hlinkClick xmlns:r="http://schemas.openxmlformats.org/officeDocument/2006/relationships" r:id="rId26" tooltip="IR A RESUMEN"/>
          <a:extLst>
            <a:ext uri="{FF2B5EF4-FFF2-40B4-BE49-F238E27FC236}">
              <a16:creationId xmlns:a16="http://schemas.microsoft.com/office/drawing/2014/main" id="{BA25A58D-F1F7-439F-936A-D40DE972C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8768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5250964" name="Picture 3995" descr="MB900431547">
          <a:hlinkClick xmlns:r="http://schemas.openxmlformats.org/officeDocument/2006/relationships" r:id="rId27" tooltip="Regresar"/>
          <a:extLst>
            <a:ext uri="{FF2B5EF4-FFF2-40B4-BE49-F238E27FC236}">
              <a16:creationId xmlns:a16="http://schemas.microsoft.com/office/drawing/2014/main" id="{231AC64C-1879-4822-BF39-BD086EB9816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5250965" name="Picture 3995" descr="MB900431547">
          <a:hlinkClick xmlns:r="http://schemas.openxmlformats.org/officeDocument/2006/relationships" r:id="rId29" tooltip="Ir a directiva"/>
          <a:extLst>
            <a:ext uri="{FF2B5EF4-FFF2-40B4-BE49-F238E27FC236}">
              <a16:creationId xmlns:a16="http://schemas.microsoft.com/office/drawing/2014/main" id="{B5A85DD6-AE4B-49A9-8077-8FA4997322C0}"/>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5251968" name="1 Gráfico">
          <a:extLst>
            <a:ext uri="{FF2B5EF4-FFF2-40B4-BE49-F238E27FC236}">
              <a16:creationId xmlns:a16="http://schemas.microsoft.com/office/drawing/2014/main" id="{34365F66-769B-442D-BE01-DBF7BE5ED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5251969" name="2 Gráfico">
          <a:extLst>
            <a:ext uri="{FF2B5EF4-FFF2-40B4-BE49-F238E27FC236}">
              <a16:creationId xmlns:a16="http://schemas.microsoft.com/office/drawing/2014/main" id="{DE111F8E-74AA-48F4-A040-602D63170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5251970" name="3 Gráfico">
          <a:extLst>
            <a:ext uri="{FF2B5EF4-FFF2-40B4-BE49-F238E27FC236}">
              <a16:creationId xmlns:a16="http://schemas.microsoft.com/office/drawing/2014/main" id="{BDD1AEAE-693F-4816-9695-26D7E7FD4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5251971" name="4 Gráfico">
          <a:extLst>
            <a:ext uri="{FF2B5EF4-FFF2-40B4-BE49-F238E27FC236}">
              <a16:creationId xmlns:a16="http://schemas.microsoft.com/office/drawing/2014/main" id="{4C0F0B51-143B-4621-AEF4-D826C362B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5251972" name="5 Gráfico">
          <a:extLst>
            <a:ext uri="{FF2B5EF4-FFF2-40B4-BE49-F238E27FC236}">
              <a16:creationId xmlns:a16="http://schemas.microsoft.com/office/drawing/2014/main" id="{2EA019F4-A30A-4C7E-9D85-DE36EE809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5251973" name="6 Gráfico">
          <a:extLst>
            <a:ext uri="{FF2B5EF4-FFF2-40B4-BE49-F238E27FC236}">
              <a16:creationId xmlns:a16="http://schemas.microsoft.com/office/drawing/2014/main" id="{5A4967BA-F95C-49D9-B927-243D5B177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5251974" name="7 Gráfico">
          <a:extLst>
            <a:ext uri="{FF2B5EF4-FFF2-40B4-BE49-F238E27FC236}">
              <a16:creationId xmlns:a16="http://schemas.microsoft.com/office/drawing/2014/main" id="{B29DD747-A29B-4B31-BC43-CF446AB0D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5251975" name="8 Gráfico">
          <a:extLst>
            <a:ext uri="{FF2B5EF4-FFF2-40B4-BE49-F238E27FC236}">
              <a16:creationId xmlns:a16="http://schemas.microsoft.com/office/drawing/2014/main" id="{FC940152-036A-4C27-B001-7729F41CF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5251976" name="9 Gráfico">
          <a:extLst>
            <a:ext uri="{FF2B5EF4-FFF2-40B4-BE49-F238E27FC236}">
              <a16:creationId xmlns:a16="http://schemas.microsoft.com/office/drawing/2014/main" id="{23C3CF1A-F46D-44BC-B350-651C17AB6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5251977" name="10 Gráfico">
          <a:extLst>
            <a:ext uri="{FF2B5EF4-FFF2-40B4-BE49-F238E27FC236}">
              <a16:creationId xmlns:a16="http://schemas.microsoft.com/office/drawing/2014/main" id="{12064911-1540-4E9B-B329-D8BB1C01E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5251978" name="11 Gráfico">
          <a:extLst>
            <a:ext uri="{FF2B5EF4-FFF2-40B4-BE49-F238E27FC236}">
              <a16:creationId xmlns:a16="http://schemas.microsoft.com/office/drawing/2014/main" id="{EB5DF72F-B735-4176-8E16-3BAC2652C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5251979" name="12 Gráfico">
          <a:extLst>
            <a:ext uri="{FF2B5EF4-FFF2-40B4-BE49-F238E27FC236}">
              <a16:creationId xmlns:a16="http://schemas.microsoft.com/office/drawing/2014/main" id="{9678BC7C-E391-4E85-B644-6BCAF9B42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5251980" name="7 Gráfico">
          <a:extLst>
            <a:ext uri="{FF2B5EF4-FFF2-40B4-BE49-F238E27FC236}">
              <a16:creationId xmlns:a16="http://schemas.microsoft.com/office/drawing/2014/main" id="{C075D6E5-3DF1-439E-A2C5-FF54F3855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5251981" name="8 Gráfico">
          <a:extLst>
            <a:ext uri="{FF2B5EF4-FFF2-40B4-BE49-F238E27FC236}">
              <a16:creationId xmlns:a16="http://schemas.microsoft.com/office/drawing/2014/main" id="{C930B75C-20D5-46C9-9B19-887A2A7AA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5251982" name="9 Gráfico">
          <a:extLst>
            <a:ext uri="{FF2B5EF4-FFF2-40B4-BE49-F238E27FC236}">
              <a16:creationId xmlns:a16="http://schemas.microsoft.com/office/drawing/2014/main" id="{4DF4386C-1A1A-430E-BBA5-804514B72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5251983" name="16 Gráfico">
          <a:extLst>
            <a:ext uri="{FF2B5EF4-FFF2-40B4-BE49-F238E27FC236}">
              <a16:creationId xmlns:a16="http://schemas.microsoft.com/office/drawing/2014/main" id="{B45E4177-9805-4573-AC7A-1423AFAB6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5251984" name="7 Gráfico">
          <a:extLst>
            <a:ext uri="{FF2B5EF4-FFF2-40B4-BE49-F238E27FC236}">
              <a16:creationId xmlns:a16="http://schemas.microsoft.com/office/drawing/2014/main" id="{43E385AC-8FED-4198-8461-5A3763F7B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5251985" name="8 Gráfico">
          <a:extLst>
            <a:ext uri="{FF2B5EF4-FFF2-40B4-BE49-F238E27FC236}">
              <a16:creationId xmlns:a16="http://schemas.microsoft.com/office/drawing/2014/main" id="{7292AF30-99E9-4D0D-9A56-EB2CEC2A2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5251986" name="9 Gráfico">
          <a:extLst>
            <a:ext uri="{FF2B5EF4-FFF2-40B4-BE49-F238E27FC236}">
              <a16:creationId xmlns:a16="http://schemas.microsoft.com/office/drawing/2014/main" id="{FE7A04BC-E93D-4868-9829-E088940B4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5251987" name="16 Gráfico">
          <a:extLst>
            <a:ext uri="{FF2B5EF4-FFF2-40B4-BE49-F238E27FC236}">
              <a16:creationId xmlns:a16="http://schemas.microsoft.com/office/drawing/2014/main" id="{8444D376-316D-4D59-A781-AD95F2805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5251988" name="7 Gráfico">
          <a:extLst>
            <a:ext uri="{FF2B5EF4-FFF2-40B4-BE49-F238E27FC236}">
              <a16:creationId xmlns:a16="http://schemas.microsoft.com/office/drawing/2014/main" id="{9C85D0A4-5090-42D9-A492-5189FEA3D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5251989" name="8 Gráfico">
          <a:extLst>
            <a:ext uri="{FF2B5EF4-FFF2-40B4-BE49-F238E27FC236}">
              <a16:creationId xmlns:a16="http://schemas.microsoft.com/office/drawing/2014/main" id="{5CCD91A3-FB94-4C88-8EDC-BC67CBE45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5251990" name="9 Gráfico">
          <a:extLst>
            <a:ext uri="{FF2B5EF4-FFF2-40B4-BE49-F238E27FC236}">
              <a16:creationId xmlns:a16="http://schemas.microsoft.com/office/drawing/2014/main" id="{FEB38CE7-03FA-4084-820D-E66FC4C96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5251991" name="16 Gráfico">
          <a:extLst>
            <a:ext uri="{FF2B5EF4-FFF2-40B4-BE49-F238E27FC236}">
              <a16:creationId xmlns:a16="http://schemas.microsoft.com/office/drawing/2014/main" id="{E0FEEFFD-75FD-4168-BF43-EA2DC3510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5251992" name="Picture 3995" descr="MB900431547">
          <a:hlinkClick xmlns:r="http://schemas.openxmlformats.org/officeDocument/2006/relationships" r:id="rId25" tooltip="Ir a factores criticos"/>
          <a:extLst>
            <a:ext uri="{FF2B5EF4-FFF2-40B4-BE49-F238E27FC236}">
              <a16:creationId xmlns:a16="http://schemas.microsoft.com/office/drawing/2014/main" id="{15845789-E1FC-4440-826C-50AE3803CB17}"/>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5251993" name="2 Imagen">
          <a:hlinkClick xmlns:r="http://schemas.openxmlformats.org/officeDocument/2006/relationships" r:id="rId25" tooltip="Ir a academica"/>
          <a:extLst>
            <a:ext uri="{FF2B5EF4-FFF2-40B4-BE49-F238E27FC236}">
              <a16:creationId xmlns:a16="http://schemas.microsoft.com/office/drawing/2014/main" id="{2F010185-60A9-4451-8096-ABCD4218ED6F}"/>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5251994" name="1 Gráfico">
          <a:extLst>
            <a:ext uri="{FF2B5EF4-FFF2-40B4-BE49-F238E27FC236}">
              <a16:creationId xmlns:a16="http://schemas.microsoft.com/office/drawing/2014/main" id="{7A910D65-DD4C-42BB-B0EB-1F67FC56B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5251995" name="4 Gráfico">
          <a:extLst>
            <a:ext uri="{FF2B5EF4-FFF2-40B4-BE49-F238E27FC236}">
              <a16:creationId xmlns:a16="http://schemas.microsoft.com/office/drawing/2014/main" id="{034ABD8E-541E-4EE5-B381-5676C7641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5251996" name="5 Gráfico">
          <a:extLst>
            <a:ext uri="{FF2B5EF4-FFF2-40B4-BE49-F238E27FC236}">
              <a16:creationId xmlns:a16="http://schemas.microsoft.com/office/drawing/2014/main" id="{FC4005BA-09FD-40B7-B58D-886809CFB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5251997" name="6 Gráfico">
          <a:extLst>
            <a:ext uri="{FF2B5EF4-FFF2-40B4-BE49-F238E27FC236}">
              <a16:creationId xmlns:a16="http://schemas.microsoft.com/office/drawing/2014/main" id="{5723E6FE-578D-4546-A501-0B454CBA2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5251998" name="7 Gráfico">
          <a:extLst>
            <a:ext uri="{FF2B5EF4-FFF2-40B4-BE49-F238E27FC236}">
              <a16:creationId xmlns:a16="http://schemas.microsoft.com/office/drawing/2014/main" id="{B2CF5B8D-507A-4F76-BC48-795F06B4B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5251999" name="8 Gráfico">
          <a:extLst>
            <a:ext uri="{FF2B5EF4-FFF2-40B4-BE49-F238E27FC236}">
              <a16:creationId xmlns:a16="http://schemas.microsoft.com/office/drawing/2014/main" id="{D4634DDE-B555-4F66-BD6C-11D941915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5283712" name="1 Gráfico">
          <a:extLst>
            <a:ext uri="{FF2B5EF4-FFF2-40B4-BE49-F238E27FC236}">
              <a16:creationId xmlns:a16="http://schemas.microsoft.com/office/drawing/2014/main" id="{6A9F5D70-CE5C-4549-B5F5-EF23DDC7B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5283713" name="2 Gráfico">
          <a:extLst>
            <a:ext uri="{FF2B5EF4-FFF2-40B4-BE49-F238E27FC236}">
              <a16:creationId xmlns:a16="http://schemas.microsoft.com/office/drawing/2014/main" id="{34091C7C-3C81-4D02-AABF-83C180D6E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5283714" name="3 Gráfico">
          <a:extLst>
            <a:ext uri="{FF2B5EF4-FFF2-40B4-BE49-F238E27FC236}">
              <a16:creationId xmlns:a16="http://schemas.microsoft.com/office/drawing/2014/main" id="{600D52CA-3C12-4425-93D6-D76CF617D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5283715" name="4 Gráfico">
          <a:extLst>
            <a:ext uri="{FF2B5EF4-FFF2-40B4-BE49-F238E27FC236}">
              <a16:creationId xmlns:a16="http://schemas.microsoft.com/office/drawing/2014/main" id="{35463F09-A571-493C-9241-33487CF02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5283716" name="5 Gráfico">
          <a:extLst>
            <a:ext uri="{FF2B5EF4-FFF2-40B4-BE49-F238E27FC236}">
              <a16:creationId xmlns:a16="http://schemas.microsoft.com/office/drawing/2014/main" id="{C28944A0-C295-4967-86AC-FD09C819F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5283717" name="6 Gráfico">
          <a:extLst>
            <a:ext uri="{FF2B5EF4-FFF2-40B4-BE49-F238E27FC236}">
              <a16:creationId xmlns:a16="http://schemas.microsoft.com/office/drawing/2014/main" id="{EC556294-6CD0-477B-89BB-B7F539A02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5283718" name="7 Gráfico">
          <a:extLst>
            <a:ext uri="{FF2B5EF4-FFF2-40B4-BE49-F238E27FC236}">
              <a16:creationId xmlns:a16="http://schemas.microsoft.com/office/drawing/2014/main" id="{72B5178B-511C-4C24-90EF-7FFC1E862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5283719" name="8 Gráfico">
          <a:extLst>
            <a:ext uri="{FF2B5EF4-FFF2-40B4-BE49-F238E27FC236}">
              <a16:creationId xmlns:a16="http://schemas.microsoft.com/office/drawing/2014/main" id="{88B4E7D9-E7BE-4D4C-95BF-568F8F273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5283720" name="9 Gráfico">
          <a:extLst>
            <a:ext uri="{FF2B5EF4-FFF2-40B4-BE49-F238E27FC236}">
              <a16:creationId xmlns:a16="http://schemas.microsoft.com/office/drawing/2014/main" id="{65F3E2C6-7ED0-46C2-9162-D0156B253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5283721" name="10 Gráfico">
          <a:extLst>
            <a:ext uri="{FF2B5EF4-FFF2-40B4-BE49-F238E27FC236}">
              <a16:creationId xmlns:a16="http://schemas.microsoft.com/office/drawing/2014/main" id="{889EA894-99F5-40AD-8989-C356395B7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5283722" name="11 Gráfico">
          <a:extLst>
            <a:ext uri="{FF2B5EF4-FFF2-40B4-BE49-F238E27FC236}">
              <a16:creationId xmlns:a16="http://schemas.microsoft.com/office/drawing/2014/main" id="{A2994718-4E5B-4E21-9536-84D2A04B9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5283723" name="12 Gráfico">
          <a:extLst>
            <a:ext uri="{FF2B5EF4-FFF2-40B4-BE49-F238E27FC236}">
              <a16:creationId xmlns:a16="http://schemas.microsoft.com/office/drawing/2014/main" id="{60524595-87DC-4C04-90F7-2A2D677A8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5283724" name="7 Gráfico">
          <a:extLst>
            <a:ext uri="{FF2B5EF4-FFF2-40B4-BE49-F238E27FC236}">
              <a16:creationId xmlns:a16="http://schemas.microsoft.com/office/drawing/2014/main" id="{490FB4B3-0FC9-4939-8658-DE6C65515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5283725" name="8 Gráfico">
          <a:extLst>
            <a:ext uri="{FF2B5EF4-FFF2-40B4-BE49-F238E27FC236}">
              <a16:creationId xmlns:a16="http://schemas.microsoft.com/office/drawing/2014/main" id="{E1C4EDEA-EFC3-4762-B260-87158F27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5283726" name="9 Gráfico">
          <a:extLst>
            <a:ext uri="{FF2B5EF4-FFF2-40B4-BE49-F238E27FC236}">
              <a16:creationId xmlns:a16="http://schemas.microsoft.com/office/drawing/2014/main" id="{EE3FA165-B023-4B39-A89D-4E31BAD0D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5283727" name="16 Gráfico">
          <a:extLst>
            <a:ext uri="{FF2B5EF4-FFF2-40B4-BE49-F238E27FC236}">
              <a16:creationId xmlns:a16="http://schemas.microsoft.com/office/drawing/2014/main" id="{658BF740-A0CE-4504-8DE4-67B00F1F1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5283728" name="Picture 3995" descr="MB900431547">
          <a:hlinkClick xmlns:r="http://schemas.openxmlformats.org/officeDocument/2006/relationships" r:id="rId17" tooltip="Ir a factores criticos"/>
          <a:extLst>
            <a:ext uri="{FF2B5EF4-FFF2-40B4-BE49-F238E27FC236}">
              <a16:creationId xmlns:a16="http://schemas.microsoft.com/office/drawing/2014/main" id="{777F5FD2-B7AD-4F0E-9166-67B94E868CF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5283729" name="2 Imagen">
          <a:hlinkClick xmlns:r="http://schemas.openxmlformats.org/officeDocument/2006/relationships" r:id="rId17" tooltip="Ir a administrativa"/>
          <a:extLst>
            <a:ext uri="{FF2B5EF4-FFF2-40B4-BE49-F238E27FC236}">
              <a16:creationId xmlns:a16="http://schemas.microsoft.com/office/drawing/2014/main" id="{1410F0EB-E924-4A29-B29B-D89698BBDD9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5283730" name="1 Gráfico">
          <a:extLst>
            <a:ext uri="{FF2B5EF4-FFF2-40B4-BE49-F238E27FC236}">
              <a16:creationId xmlns:a16="http://schemas.microsoft.com/office/drawing/2014/main" id="{F2628C8A-711E-4490-9549-8EA46B92E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5283731" name="2 Gráfico">
          <a:extLst>
            <a:ext uri="{FF2B5EF4-FFF2-40B4-BE49-F238E27FC236}">
              <a16:creationId xmlns:a16="http://schemas.microsoft.com/office/drawing/2014/main" id="{7BE8696A-76EF-422A-8760-1562072F8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5283732" name="3 Gráfico">
          <a:extLst>
            <a:ext uri="{FF2B5EF4-FFF2-40B4-BE49-F238E27FC236}">
              <a16:creationId xmlns:a16="http://schemas.microsoft.com/office/drawing/2014/main" id="{25B4FE24-D876-461F-BA47-E2584D4A0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5283733" name="4 Gráfico">
          <a:extLst>
            <a:ext uri="{FF2B5EF4-FFF2-40B4-BE49-F238E27FC236}">
              <a16:creationId xmlns:a16="http://schemas.microsoft.com/office/drawing/2014/main" id="{5700C0B7-8879-47A2-8988-457903AAD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5305216" name="1 Gráfico">
          <a:extLst>
            <a:ext uri="{FF2B5EF4-FFF2-40B4-BE49-F238E27FC236}">
              <a16:creationId xmlns:a16="http://schemas.microsoft.com/office/drawing/2014/main" id="{792F0874-06F7-4CA8-9508-C2CA39C8E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5305217" name="2 Gráfico">
          <a:extLst>
            <a:ext uri="{FF2B5EF4-FFF2-40B4-BE49-F238E27FC236}">
              <a16:creationId xmlns:a16="http://schemas.microsoft.com/office/drawing/2014/main" id="{A462B48B-1B93-49AF-AF74-D168C33D2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5305218" name="3 Gráfico">
          <a:extLst>
            <a:ext uri="{FF2B5EF4-FFF2-40B4-BE49-F238E27FC236}">
              <a16:creationId xmlns:a16="http://schemas.microsoft.com/office/drawing/2014/main" id="{8AAD6578-34D1-490C-AE3D-BEA79DCD3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5305219" name="4 Gráfico">
          <a:extLst>
            <a:ext uri="{FF2B5EF4-FFF2-40B4-BE49-F238E27FC236}">
              <a16:creationId xmlns:a16="http://schemas.microsoft.com/office/drawing/2014/main" id="{31AA82E7-D08F-41A8-BCDB-C27319732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5305220" name="5 Gráfico">
          <a:extLst>
            <a:ext uri="{FF2B5EF4-FFF2-40B4-BE49-F238E27FC236}">
              <a16:creationId xmlns:a16="http://schemas.microsoft.com/office/drawing/2014/main" id="{911E6AD7-5C0D-4905-9F57-C13068F10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5305221" name="6 Gráfico">
          <a:extLst>
            <a:ext uri="{FF2B5EF4-FFF2-40B4-BE49-F238E27FC236}">
              <a16:creationId xmlns:a16="http://schemas.microsoft.com/office/drawing/2014/main" id="{84FF1A31-93BA-4B1F-91AD-4C20AAE17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5305222" name="7 Gráfico">
          <a:extLst>
            <a:ext uri="{FF2B5EF4-FFF2-40B4-BE49-F238E27FC236}">
              <a16:creationId xmlns:a16="http://schemas.microsoft.com/office/drawing/2014/main" id="{0869BE95-C8BB-4245-A1EB-69E9E1C81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5305223" name="8 Gráfico">
          <a:extLst>
            <a:ext uri="{FF2B5EF4-FFF2-40B4-BE49-F238E27FC236}">
              <a16:creationId xmlns:a16="http://schemas.microsoft.com/office/drawing/2014/main" id="{A148D249-F2B4-4E7A-902B-8527AE06D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5305224" name="9 Gráfico">
          <a:extLst>
            <a:ext uri="{FF2B5EF4-FFF2-40B4-BE49-F238E27FC236}">
              <a16:creationId xmlns:a16="http://schemas.microsoft.com/office/drawing/2014/main" id="{061472C2-7082-471B-B244-49436AD9F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5305225" name="10 Gráfico">
          <a:extLst>
            <a:ext uri="{FF2B5EF4-FFF2-40B4-BE49-F238E27FC236}">
              <a16:creationId xmlns:a16="http://schemas.microsoft.com/office/drawing/2014/main" id="{C030F3D5-5544-4B1D-B974-FE8D9B83F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5305226" name="11 Gráfico">
          <a:extLst>
            <a:ext uri="{FF2B5EF4-FFF2-40B4-BE49-F238E27FC236}">
              <a16:creationId xmlns:a16="http://schemas.microsoft.com/office/drawing/2014/main" id="{6DDEC8F9-3BD4-4CC3-87F2-9598B9182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5305227" name="12 Gráfico">
          <a:extLst>
            <a:ext uri="{FF2B5EF4-FFF2-40B4-BE49-F238E27FC236}">
              <a16:creationId xmlns:a16="http://schemas.microsoft.com/office/drawing/2014/main" id="{DA6347C8-094D-46E5-B202-DDADA5C97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5305228" name="7 Gráfico">
          <a:extLst>
            <a:ext uri="{FF2B5EF4-FFF2-40B4-BE49-F238E27FC236}">
              <a16:creationId xmlns:a16="http://schemas.microsoft.com/office/drawing/2014/main" id="{DEF816C2-B03B-41B8-AD5A-0042FDD2C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5305229" name="8 Gráfico">
          <a:extLst>
            <a:ext uri="{FF2B5EF4-FFF2-40B4-BE49-F238E27FC236}">
              <a16:creationId xmlns:a16="http://schemas.microsoft.com/office/drawing/2014/main" id="{8C2FCDE4-4C05-42E3-ACAC-9C40F340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5305230" name="9 Gráfico">
          <a:extLst>
            <a:ext uri="{FF2B5EF4-FFF2-40B4-BE49-F238E27FC236}">
              <a16:creationId xmlns:a16="http://schemas.microsoft.com/office/drawing/2014/main" id="{FF56E835-21A7-4C5B-BD60-D324A4EF6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5305231" name="16 Gráfico">
          <a:extLst>
            <a:ext uri="{FF2B5EF4-FFF2-40B4-BE49-F238E27FC236}">
              <a16:creationId xmlns:a16="http://schemas.microsoft.com/office/drawing/2014/main" id="{FD0178E6-3B58-44F0-8172-CABDA56AE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5305232" name="7 Gráfico">
          <a:extLst>
            <a:ext uri="{FF2B5EF4-FFF2-40B4-BE49-F238E27FC236}">
              <a16:creationId xmlns:a16="http://schemas.microsoft.com/office/drawing/2014/main" id="{7B05CFAA-4F20-4928-9ABD-D4095BCAB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5305233" name="8 Gráfico">
          <a:extLst>
            <a:ext uri="{FF2B5EF4-FFF2-40B4-BE49-F238E27FC236}">
              <a16:creationId xmlns:a16="http://schemas.microsoft.com/office/drawing/2014/main" id="{815D9CCC-8990-4B4D-9257-75F9537EF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5305234" name="9 Gráfico">
          <a:extLst>
            <a:ext uri="{FF2B5EF4-FFF2-40B4-BE49-F238E27FC236}">
              <a16:creationId xmlns:a16="http://schemas.microsoft.com/office/drawing/2014/main" id="{D7A8099D-D6E0-4223-BE8B-95C94FD89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5305235" name="16 Gráfico">
          <a:extLst>
            <a:ext uri="{FF2B5EF4-FFF2-40B4-BE49-F238E27FC236}">
              <a16:creationId xmlns:a16="http://schemas.microsoft.com/office/drawing/2014/main" id="{95AC8A07-38CE-4EEE-AACF-CBA42AAB8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5305236" name="Picture 3995" descr="MB900431547">
          <a:hlinkClick xmlns:r="http://schemas.openxmlformats.org/officeDocument/2006/relationships" r:id="rId21" tooltip="Ir a factores criticos"/>
          <a:extLst>
            <a:ext uri="{FF2B5EF4-FFF2-40B4-BE49-F238E27FC236}">
              <a16:creationId xmlns:a16="http://schemas.microsoft.com/office/drawing/2014/main" id="{8CA48FDA-CD8D-4A82-BB58-1E122C9F179F}"/>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5305237" name="2 Imagen">
          <a:hlinkClick xmlns:r="http://schemas.openxmlformats.org/officeDocument/2006/relationships" r:id="rId23" tooltip="Ir a comunidad"/>
          <a:extLst>
            <a:ext uri="{FF2B5EF4-FFF2-40B4-BE49-F238E27FC236}">
              <a16:creationId xmlns:a16="http://schemas.microsoft.com/office/drawing/2014/main" id="{F97BAB89-CFF0-4BAD-8AC5-EB1DEF7D1AF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5305238" name="3 Gráfico">
          <a:extLst>
            <a:ext uri="{FF2B5EF4-FFF2-40B4-BE49-F238E27FC236}">
              <a16:creationId xmlns:a16="http://schemas.microsoft.com/office/drawing/2014/main" id="{0C83AE33-2FA3-4ADE-ADFB-A27C2148D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5305239" name="4 Gráfico">
          <a:extLst>
            <a:ext uri="{FF2B5EF4-FFF2-40B4-BE49-F238E27FC236}">
              <a16:creationId xmlns:a16="http://schemas.microsoft.com/office/drawing/2014/main" id="{18400A30-50C9-4B60-A145-A4A81FCCF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5305240" name="5 Gráfico">
          <a:extLst>
            <a:ext uri="{FF2B5EF4-FFF2-40B4-BE49-F238E27FC236}">
              <a16:creationId xmlns:a16="http://schemas.microsoft.com/office/drawing/2014/main" id="{2FB22BE5-ED8E-4670-86F1-E9CFBEEC4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5305241" name="6 Gráfico">
          <a:extLst>
            <a:ext uri="{FF2B5EF4-FFF2-40B4-BE49-F238E27FC236}">
              <a16:creationId xmlns:a16="http://schemas.microsoft.com/office/drawing/2014/main" id="{10F52290-29F3-448B-B450-67E7208C1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5305242" name="1 Gráfico">
          <a:extLst>
            <a:ext uri="{FF2B5EF4-FFF2-40B4-BE49-F238E27FC236}">
              <a16:creationId xmlns:a16="http://schemas.microsoft.com/office/drawing/2014/main" id="{B664E3E9-05F0-4F6B-9C9F-228DD9E45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5331840" name="1 Gráfico">
          <a:extLst>
            <a:ext uri="{FF2B5EF4-FFF2-40B4-BE49-F238E27FC236}">
              <a16:creationId xmlns:a16="http://schemas.microsoft.com/office/drawing/2014/main" id="{77CF046E-C657-4EE8-B8F2-08A4E93D5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5331841" name="2 Gráfico">
          <a:extLst>
            <a:ext uri="{FF2B5EF4-FFF2-40B4-BE49-F238E27FC236}">
              <a16:creationId xmlns:a16="http://schemas.microsoft.com/office/drawing/2014/main" id="{DF95C799-C77A-4372-BA40-C8B0FA663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5331842" name="3 Gráfico">
          <a:extLst>
            <a:ext uri="{FF2B5EF4-FFF2-40B4-BE49-F238E27FC236}">
              <a16:creationId xmlns:a16="http://schemas.microsoft.com/office/drawing/2014/main" id="{0BE70E21-C383-4AB1-AD76-E8CA1E8E0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5331843" name="4 Gráfico">
          <a:extLst>
            <a:ext uri="{FF2B5EF4-FFF2-40B4-BE49-F238E27FC236}">
              <a16:creationId xmlns:a16="http://schemas.microsoft.com/office/drawing/2014/main" id="{BFCAC675-7811-4ADE-9158-E3E0E99D9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5331844" name="5 Gráfico">
          <a:extLst>
            <a:ext uri="{FF2B5EF4-FFF2-40B4-BE49-F238E27FC236}">
              <a16:creationId xmlns:a16="http://schemas.microsoft.com/office/drawing/2014/main" id="{3B31182E-8AF2-4E57-94F3-BDD47FC51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5331845" name="6 Gráfico">
          <a:extLst>
            <a:ext uri="{FF2B5EF4-FFF2-40B4-BE49-F238E27FC236}">
              <a16:creationId xmlns:a16="http://schemas.microsoft.com/office/drawing/2014/main" id="{66EEA7B1-C29D-4ECA-A8B9-4A7416B0D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5331846" name="7 Gráfico">
          <a:extLst>
            <a:ext uri="{FF2B5EF4-FFF2-40B4-BE49-F238E27FC236}">
              <a16:creationId xmlns:a16="http://schemas.microsoft.com/office/drawing/2014/main" id="{58E2C3B0-AABF-4564-B206-4080D84DD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5331847" name="8 Gráfico">
          <a:extLst>
            <a:ext uri="{FF2B5EF4-FFF2-40B4-BE49-F238E27FC236}">
              <a16:creationId xmlns:a16="http://schemas.microsoft.com/office/drawing/2014/main" id="{51A8F870-7DA8-409E-AA36-38EAFF467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5331848" name="9 Gráfico">
          <a:extLst>
            <a:ext uri="{FF2B5EF4-FFF2-40B4-BE49-F238E27FC236}">
              <a16:creationId xmlns:a16="http://schemas.microsoft.com/office/drawing/2014/main" id="{6DD418DF-3941-4285-B71F-7D796085A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5331849" name="10 Gráfico">
          <a:extLst>
            <a:ext uri="{FF2B5EF4-FFF2-40B4-BE49-F238E27FC236}">
              <a16:creationId xmlns:a16="http://schemas.microsoft.com/office/drawing/2014/main" id="{7EB8F11A-748D-4876-9599-A89FA0A21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5331850" name="11 Gráfico">
          <a:extLst>
            <a:ext uri="{FF2B5EF4-FFF2-40B4-BE49-F238E27FC236}">
              <a16:creationId xmlns:a16="http://schemas.microsoft.com/office/drawing/2014/main" id="{F26EA2C3-A934-4666-B184-31AD90542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5331851" name="12 Gráfico">
          <a:extLst>
            <a:ext uri="{FF2B5EF4-FFF2-40B4-BE49-F238E27FC236}">
              <a16:creationId xmlns:a16="http://schemas.microsoft.com/office/drawing/2014/main" id="{491857FE-1256-4C9A-9C47-9D3EEACCE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5331852" name="7 Gráfico">
          <a:extLst>
            <a:ext uri="{FF2B5EF4-FFF2-40B4-BE49-F238E27FC236}">
              <a16:creationId xmlns:a16="http://schemas.microsoft.com/office/drawing/2014/main" id="{9B76E80E-7B7B-40E1-BDE0-B1F1742B6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5331853" name="8 Gráfico">
          <a:extLst>
            <a:ext uri="{FF2B5EF4-FFF2-40B4-BE49-F238E27FC236}">
              <a16:creationId xmlns:a16="http://schemas.microsoft.com/office/drawing/2014/main" id="{AFB71D37-7C4C-4758-9AB9-D8DA13CBD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5331854" name="9 Gráfico">
          <a:extLst>
            <a:ext uri="{FF2B5EF4-FFF2-40B4-BE49-F238E27FC236}">
              <a16:creationId xmlns:a16="http://schemas.microsoft.com/office/drawing/2014/main" id="{2E50EE33-14B3-4B31-B911-9BDF6730F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5331855" name="16 Gráfico">
          <a:extLst>
            <a:ext uri="{FF2B5EF4-FFF2-40B4-BE49-F238E27FC236}">
              <a16:creationId xmlns:a16="http://schemas.microsoft.com/office/drawing/2014/main" id="{EF32FD3C-A96A-4A08-9729-77C5F060B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5331856" name="Picture 3995" descr="MB900431547">
          <a:hlinkClick xmlns:r="http://schemas.openxmlformats.org/officeDocument/2006/relationships" r:id="rId17" tooltip="Ir a factores criticos"/>
          <a:extLst>
            <a:ext uri="{FF2B5EF4-FFF2-40B4-BE49-F238E27FC236}">
              <a16:creationId xmlns:a16="http://schemas.microsoft.com/office/drawing/2014/main" id="{85E32C31-70D8-4487-8815-1DC787DCA1B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5331857" name="1 Gráfico">
          <a:extLst>
            <a:ext uri="{FF2B5EF4-FFF2-40B4-BE49-F238E27FC236}">
              <a16:creationId xmlns:a16="http://schemas.microsoft.com/office/drawing/2014/main" id="{3D988CA1-BFF9-4B59-891A-3137F827D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5331858" name="2 Gráfico">
          <a:extLst>
            <a:ext uri="{FF2B5EF4-FFF2-40B4-BE49-F238E27FC236}">
              <a16:creationId xmlns:a16="http://schemas.microsoft.com/office/drawing/2014/main" id="{2D45E510-39BD-4626-9C22-247D33C9F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5331859" name="3 Gráfico">
          <a:extLst>
            <a:ext uri="{FF2B5EF4-FFF2-40B4-BE49-F238E27FC236}">
              <a16:creationId xmlns:a16="http://schemas.microsoft.com/office/drawing/2014/main" id="{5AC476BD-6528-47AF-84A1-45D1306C8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5331860" name="4 Gráfico">
          <a:extLst>
            <a:ext uri="{FF2B5EF4-FFF2-40B4-BE49-F238E27FC236}">
              <a16:creationId xmlns:a16="http://schemas.microsoft.com/office/drawing/2014/main" id="{9C39823C-10B4-4397-A0A8-C391DB594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F1" zoomScale="80" zoomScaleNormal="80" workbookViewId="0">
      <selection sqref="A1:B3"/>
    </sheetView>
  </sheetViews>
  <sheetFormatPr baseColWidth="10" defaultRowHeight="14.25"/>
  <cols>
    <col min="1" max="2" width="11.42578125" style="18"/>
    <col min="3" max="3" width="15.85546875" style="18" customWidth="1"/>
    <col min="4" max="4" width="21.140625" style="18" customWidth="1"/>
    <col min="5" max="5" width="14.85546875" style="18" customWidth="1"/>
    <col min="6" max="6" width="8.5703125" style="18" customWidth="1"/>
    <col min="7" max="7" width="10.425781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c r="A1" s="139"/>
      <c r="B1" s="140"/>
      <c r="C1" s="147" t="s">
        <v>169</v>
      </c>
      <c r="D1" s="148"/>
      <c r="E1" s="148"/>
      <c r="F1" s="148"/>
      <c r="G1" s="148"/>
      <c r="H1" s="145" t="s">
        <v>170</v>
      </c>
      <c r="I1" s="146"/>
    </row>
    <row r="2" spans="1:13" ht="18.75" customHeight="1">
      <c r="A2" s="141"/>
      <c r="B2" s="142"/>
      <c r="C2" s="147" t="s">
        <v>171</v>
      </c>
      <c r="D2" s="148"/>
      <c r="E2" s="148"/>
      <c r="F2" s="148"/>
      <c r="G2" s="148"/>
      <c r="H2" s="92">
        <v>41241</v>
      </c>
      <c r="I2" s="93" t="s">
        <v>175</v>
      </c>
    </row>
    <row r="3" spans="1:13" ht="21" customHeight="1">
      <c r="A3" s="143"/>
      <c r="B3" s="144"/>
      <c r="C3" s="147" t="s">
        <v>172</v>
      </c>
      <c r="D3" s="148"/>
      <c r="E3" s="148"/>
      <c r="F3" s="148"/>
      <c r="G3" s="148"/>
      <c r="H3" s="145" t="s">
        <v>173</v>
      </c>
      <c r="I3" s="146"/>
    </row>
    <row r="4" spans="1:13" ht="5.25" customHeight="1"/>
    <row r="5" spans="1:13" ht="34.5" customHeight="1">
      <c r="A5" s="184" t="s">
        <v>164</v>
      </c>
      <c r="B5" s="184"/>
      <c r="C5" s="184"/>
      <c r="D5" s="184"/>
      <c r="E5" s="184"/>
      <c r="F5" s="184"/>
      <c r="G5" s="184"/>
      <c r="H5" s="184"/>
      <c r="I5" s="184"/>
      <c r="K5" s="185" t="s">
        <v>140</v>
      </c>
      <c r="L5" s="185"/>
      <c r="M5" s="185"/>
    </row>
    <row r="6" spans="1:13" ht="23.25" customHeight="1">
      <c r="A6" s="186" t="s">
        <v>162</v>
      </c>
      <c r="B6" s="187"/>
      <c r="C6" s="187"/>
      <c r="D6" s="187"/>
      <c r="E6" s="187"/>
      <c r="F6" s="161" t="s">
        <v>141</v>
      </c>
      <c r="G6" s="162"/>
      <c r="H6" s="162"/>
      <c r="I6" s="162"/>
      <c r="K6" s="95" t="s">
        <v>142</v>
      </c>
      <c r="L6" s="96" t="s">
        <v>143</v>
      </c>
      <c r="M6" s="97" t="s">
        <v>144</v>
      </c>
    </row>
    <row r="7" spans="1:13" ht="20.100000000000001" customHeight="1">
      <c r="A7" s="188" t="s">
        <v>281</v>
      </c>
      <c r="B7" s="189"/>
      <c r="C7" s="189"/>
      <c r="D7" s="189"/>
      <c r="E7" s="190"/>
      <c r="F7" s="163" t="s">
        <v>291</v>
      </c>
      <c r="G7" s="152"/>
      <c r="H7" s="152"/>
      <c r="I7" s="153"/>
      <c r="K7" s="194" t="s">
        <v>166</v>
      </c>
      <c r="L7" s="110" t="s">
        <v>145</v>
      </c>
      <c r="M7" s="195" t="s">
        <v>146</v>
      </c>
    </row>
    <row r="8" spans="1:13" ht="33.75" customHeight="1">
      <c r="A8" s="191"/>
      <c r="B8" s="192"/>
      <c r="C8" s="192"/>
      <c r="D8" s="192"/>
      <c r="E8" s="193"/>
      <c r="F8" s="196" t="s">
        <v>160</v>
      </c>
      <c r="G8" s="197"/>
      <c r="H8" s="198">
        <v>354498800013</v>
      </c>
      <c r="I8" s="153"/>
      <c r="K8" s="195"/>
      <c r="L8" s="110" t="s">
        <v>159</v>
      </c>
      <c r="M8" s="195"/>
    </row>
    <row r="9" spans="1:13" ht="20.100000000000001" customHeight="1">
      <c r="A9" s="90" t="s">
        <v>147</v>
      </c>
      <c r="B9" s="91"/>
      <c r="C9" s="154" t="s">
        <v>290</v>
      </c>
      <c r="D9" s="152"/>
      <c r="E9" s="153"/>
      <c r="F9" s="155" t="s">
        <v>163</v>
      </c>
      <c r="G9" s="156"/>
      <c r="H9" s="157" t="s">
        <v>282</v>
      </c>
      <c r="I9" s="153"/>
      <c r="K9" s="195"/>
      <c r="L9" s="110" t="s">
        <v>148</v>
      </c>
      <c r="M9" s="195" t="s">
        <v>149</v>
      </c>
    </row>
    <row r="10" spans="1:13" ht="20.100000000000001" customHeight="1">
      <c r="A10" s="149" t="s">
        <v>168</v>
      </c>
      <c r="B10" s="150"/>
      <c r="C10" s="151" t="s">
        <v>283</v>
      </c>
      <c r="D10" s="152"/>
      <c r="E10" s="152"/>
      <c r="F10" s="153"/>
      <c r="G10" s="94" t="s">
        <v>150</v>
      </c>
      <c r="H10" s="198">
        <v>3174426216</v>
      </c>
      <c r="I10" s="153"/>
      <c r="K10" s="195"/>
      <c r="L10" s="110" t="s">
        <v>151</v>
      </c>
      <c r="M10" s="195"/>
    </row>
    <row r="11" spans="1:13" ht="20.100000000000001" customHeight="1">
      <c r="A11" s="149" t="s">
        <v>165</v>
      </c>
      <c r="B11" s="150"/>
      <c r="C11" s="154" t="s">
        <v>284</v>
      </c>
      <c r="D11" s="152"/>
      <c r="E11" s="152"/>
      <c r="F11" s="153"/>
      <c r="G11" s="94" t="s">
        <v>174</v>
      </c>
      <c r="H11" s="178" t="s">
        <v>292</v>
      </c>
      <c r="I11" s="179"/>
      <c r="K11" s="180"/>
      <c r="L11" s="111"/>
      <c r="M11" s="111"/>
    </row>
    <row r="12" spans="1:13" ht="19.5" customHeight="1">
      <c r="A12" s="181" t="s">
        <v>152</v>
      </c>
      <c r="B12" s="182"/>
      <c r="C12" s="182"/>
      <c r="D12" s="182"/>
      <c r="E12" s="182"/>
      <c r="F12" s="182"/>
      <c r="G12" s="182"/>
      <c r="H12" s="182"/>
      <c r="I12" s="183"/>
      <c r="K12" s="177"/>
      <c r="L12" s="111"/>
      <c r="M12" s="177"/>
    </row>
    <row r="13" spans="1:13" ht="20.100000000000001" customHeight="1">
      <c r="A13" s="174" t="s">
        <v>153</v>
      </c>
      <c r="B13" s="174"/>
      <c r="C13" s="174"/>
      <c r="D13" s="174" t="s">
        <v>154</v>
      </c>
      <c r="E13" s="174"/>
      <c r="F13" s="174"/>
      <c r="G13" s="174" t="s">
        <v>161</v>
      </c>
      <c r="H13" s="174"/>
      <c r="I13" s="174"/>
      <c r="K13" s="177"/>
      <c r="L13" s="111"/>
      <c r="M13" s="177"/>
    </row>
    <row r="14" spans="1:13" ht="20.100000000000001" customHeight="1">
      <c r="A14" s="171" t="s">
        <v>293</v>
      </c>
      <c r="B14" s="168"/>
      <c r="C14" s="169"/>
      <c r="D14" s="164" t="s">
        <v>294</v>
      </c>
      <c r="E14" s="165"/>
      <c r="F14" s="166"/>
      <c r="G14" s="167" t="s">
        <v>295</v>
      </c>
      <c r="H14" s="168"/>
      <c r="I14" s="169"/>
      <c r="K14" s="177"/>
      <c r="L14" s="111"/>
      <c r="M14" s="177"/>
    </row>
    <row r="15" spans="1:13" ht="20.100000000000001" customHeight="1">
      <c r="A15" s="171" t="s">
        <v>285</v>
      </c>
      <c r="B15" s="168"/>
      <c r="C15" s="169"/>
      <c r="D15" s="164" t="s">
        <v>296</v>
      </c>
      <c r="E15" s="165"/>
      <c r="F15" s="166"/>
      <c r="G15" s="167" t="s">
        <v>297</v>
      </c>
      <c r="H15" s="168"/>
      <c r="I15" s="169"/>
      <c r="K15" s="177"/>
      <c r="L15" s="111"/>
      <c r="M15" s="111"/>
    </row>
    <row r="16" spans="1:13" ht="20.100000000000001" customHeight="1">
      <c r="A16" s="164" t="s">
        <v>286</v>
      </c>
      <c r="B16" s="165"/>
      <c r="C16" s="166"/>
      <c r="D16" s="164" t="s">
        <v>298</v>
      </c>
      <c r="E16" s="165"/>
      <c r="F16" s="166"/>
      <c r="G16" s="167" t="s">
        <v>299</v>
      </c>
      <c r="H16" s="168"/>
      <c r="I16" s="169"/>
      <c r="K16" s="177"/>
      <c r="L16" s="111"/>
      <c r="M16" s="111"/>
    </row>
    <row r="17" spans="1:13" ht="20.100000000000001" customHeight="1">
      <c r="A17" s="164" t="s">
        <v>287</v>
      </c>
      <c r="B17" s="165"/>
      <c r="C17" s="166"/>
      <c r="D17" s="164" t="s">
        <v>300</v>
      </c>
      <c r="E17" s="165"/>
      <c r="F17" s="166"/>
      <c r="G17" s="167" t="s">
        <v>301</v>
      </c>
      <c r="H17" s="168"/>
      <c r="I17" s="169"/>
      <c r="K17" s="177"/>
      <c r="L17" s="111"/>
      <c r="M17" s="111"/>
    </row>
    <row r="18" spans="1:13" ht="20.100000000000001" customHeight="1">
      <c r="A18" s="164" t="s">
        <v>288</v>
      </c>
      <c r="B18" s="165"/>
      <c r="C18" s="166"/>
      <c r="D18" s="164" t="s">
        <v>302</v>
      </c>
      <c r="E18" s="165"/>
      <c r="F18" s="166"/>
      <c r="G18" s="167" t="s">
        <v>303</v>
      </c>
      <c r="H18" s="168"/>
      <c r="I18" s="169"/>
      <c r="K18" s="176"/>
      <c r="L18" s="111"/>
      <c r="M18" s="111"/>
    </row>
    <row r="19" spans="1:13" ht="20.100000000000001" customHeight="1">
      <c r="A19" s="164" t="s">
        <v>289</v>
      </c>
      <c r="B19" s="165"/>
      <c r="C19" s="166"/>
      <c r="D19" s="164" t="s">
        <v>304</v>
      </c>
      <c r="E19" s="165"/>
      <c r="F19" s="166"/>
      <c r="G19" s="167" t="s">
        <v>305</v>
      </c>
      <c r="H19" s="168"/>
      <c r="I19" s="169"/>
      <c r="K19" s="177"/>
      <c r="L19" s="111"/>
      <c r="M19" s="111"/>
    </row>
    <row r="20" spans="1:13" ht="20.100000000000001" customHeight="1">
      <c r="A20" s="170"/>
      <c r="B20" s="170"/>
      <c r="C20" s="170"/>
      <c r="D20" s="170"/>
      <c r="E20" s="170"/>
      <c r="F20" s="170"/>
      <c r="G20" s="170"/>
      <c r="H20" s="170"/>
      <c r="I20" s="170"/>
      <c r="K20" s="177"/>
      <c r="L20" s="111"/>
      <c r="M20" s="111"/>
    </row>
    <row r="21" spans="1:13" ht="20.100000000000001" customHeight="1">
      <c r="A21" s="170"/>
      <c r="B21" s="170"/>
      <c r="C21" s="170"/>
      <c r="D21" s="170"/>
      <c r="E21" s="170"/>
      <c r="F21" s="170"/>
      <c r="G21" s="170"/>
      <c r="H21" s="170"/>
      <c r="I21" s="170"/>
      <c r="K21" s="177"/>
      <c r="L21" s="111"/>
      <c r="M21" s="112"/>
    </row>
    <row r="22" spans="1:13" ht="20.100000000000001" customHeight="1">
      <c r="A22" s="170"/>
      <c r="B22" s="170"/>
      <c r="C22" s="170"/>
      <c r="D22" s="170"/>
      <c r="E22" s="170"/>
      <c r="F22" s="170"/>
      <c r="G22" s="170"/>
      <c r="H22" s="170"/>
      <c r="I22" s="170"/>
    </row>
    <row r="23" spans="1:13" s="19" customFormat="1" ht="20.25">
      <c r="A23" s="175"/>
      <c r="B23" s="175"/>
      <c r="C23" s="175"/>
      <c r="D23" s="175"/>
      <c r="E23" s="175"/>
      <c r="F23" s="175"/>
      <c r="G23" s="175"/>
      <c r="H23" s="175"/>
      <c r="I23" s="175"/>
      <c r="K23" s="172"/>
      <c r="L23" s="172"/>
    </row>
    <row r="24" spans="1:13" ht="30" customHeight="1">
      <c r="A24" s="173" t="s">
        <v>155</v>
      </c>
      <c r="B24" s="173"/>
      <c r="C24" s="173"/>
      <c r="D24" s="173"/>
      <c r="E24" s="173"/>
      <c r="F24" s="173"/>
      <c r="G24" s="173"/>
      <c r="H24" s="173"/>
      <c r="I24" s="173"/>
      <c r="K24" s="20"/>
      <c r="L24" s="20"/>
    </row>
    <row r="25" spans="1:13" ht="33.75" customHeight="1">
      <c r="A25" s="174" t="s">
        <v>153</v>
      </c>
      <c r="B25" s="174"/>
      <c r="C25" s="174"/>
      <c r="D25" s="174" t="s">
        <v>154</v>
      </c>
      <c r="E25" s="174"/>
      <c r="F25" s="174"/>
      <c r="G25" s="174" t="s">
        <v>23</v>
      </c>
      <c r="H25" s="174"/>
      <c r="I25" s="174"/>
      <c r="K25" s="21"/>
      <c r="L25" s="22"/>
      <c r="M25" s="18" t="s">
        <v>156</v>
      </c>
    </row>
    <row r="26" spans="1:13" ht="20.100000000000001" customHeight="1">
      <c r="A26" s="171" t="s">
        <v>293</v>
      </c>
      <c r="B26" s="168"/>
      <c r="C26" s="169"/>
      <c r="D26" s="164" t="s">
        <v>294</v>
      </c>
      <c r="E26" s="165"/>
      <c r="F26" s="166"/>
      <c r="G26" s="167" t="s">
        <v>295</v>
      </c>
      <c r="H26" s="168"/>
      <c r="I26" s="169"/>
      <c r="K26" s="21"/>
      <c r="L26" s="22"/>
    </row>
    <row r="27" spans="1:13" ht="20.100000000000001" customHeight="1">
      <c r="A27" s="171" t="s">
        <v>285</v>
      </c>
      <c r="B27" s="168"/>
      <c r="C27" s="169"/>
      <c r="D27" s="164" t="s">
        <v>296</v>
      </c>
      <c r="E27" s="165"/>
      <c r="F27" s="166"/>
      <c r="G27" s="167" t="s">
        <v>297</v>
      </c>
      <c r="H27" s="168"/>
      <c r="I27" s="169"/>
      <c r="K27" s="21"/>
      <c r="L27" s="23"/>
    </row>
    <row r="28" spans="1:13" ht="20.100000000000001" customHeight="1">
      <c r="A28" s="164" t="s">
        <v>286</v>
      </c>
      <c r="B28" s="165"/>
      <c r="C28" s="166"/>
      <c r="D28" s="164" t="s">
        <v>298</v>
      </c>
      <c r="E28" s="165"/>
      <c r="F28" s="166"/>
      <c r="G28" s="167" t="s">
        <v>299</v>
      </c>
      <c r="H28" s="168"/>
      <c r="I28" s="169"/>
      <c r="K28" s="21"/>
      <c r="L28" s="23"/>
    </row>
    <row r="29" spans="1:13" ht="20.100000000000001" customHeight="1">
      <c r="A29" s="164" t="s">
        <v>287</v>
      </c>
      <c r="B29" s="165"/>
      <c r="C29" s="166"/>
      <c r="D29" s="164" t="s">
        <v>300</v>
      </c>
      <c r="E29" s="165"/>
      <c r="F29" s="166"/>
      <c r="G29" s="167" t="s">
        <v>301</v>
      </c>
      <c r="H29" s="168"/>
      <c r="I29" s="169"/>
      <c r="K29" s="21"/>
      <c r="L29" s="22"/>
    </row>
    <row r="30" spans="1:13" ht="20.100000000000001" customHeight="1">
      <c r="A30" s="164" t="s">
        <v>288</v>
      </c>
      <c r="B30" s="165"/>
      <c r="C30" s="166"/>
      <c r="D30" s="164" t="s">
        <v>302</v>
      </c>
      <c r="E30" s="165"/>
      <c r="F30" s="166"/>
      <c r="G30" s="167" t="s">
        <v>303</v>
      </c>
      <c r="H30" s="168"/>
      <c r="I30" s="169"/>
      <c r="K30" s="21"/>
      <c r="L30" s="23"/>
    </row>
    <row r="31" spans="1:13" ht="20.100000000000001" customHeight="1">
      <c r="A31" s="164" t="s">
        <v>289</v>
      </c>
      <c r="B31" s="165"/>
      <c r="C31" s="166"/>
      <c r="D31" s="164" t="s">
        <v>304</v>
      </c>
      <c r="E31" s="165"/>
      <c r="F31" s="166"/>
      <c r="G31" s="167" t="s">
        <v>305</v>
      </c>
      <c r="H31" s="168"/>
      <c r="I31" s="169"/>
      <c r="K31" s="21"/>
      <c r="L31" s="24"/>
    </row>
    <row r="32" spans="1:13" ht="20.100000000000001" customHeight="1">
      <c r="A32" s="170"/>
      <c r="B32" s="170"/>
      <c r="C32" s="170"/>
      <c r="D32" s="170"/>
      <c r="E32" s="170"/>
      <c r="F32" s="170"/>
      <c r="G32" s="170"/>
      <c r="H32" s="170"/>
      <c r="I32" s="170"/>
      <c r="K32" s="158"/>
      <c r="L32" s="22"/>
    </row>
    <row r="33" spans="11:12" ht="15">
      <c r="K33" s="158"/>
      <c r="L33" s="25"/>
    </row>
    <row r="34" spans="11:12" ht="19.5" customHeight="1"/>
    <row r="35" spans="11:12" ht="51" customHeight="1"/>
    <row r="36" spans="11:12" ht="51.75" customHeight="1"/>
    <row r="37" spans="11:12" ht="42.75" customHeight="1"/>
    <row r="38" spans="11:12" ht="107.25" customHeight="1"/>
    <row r="39" spans="11:12" ht="58.5" customHeight="1"/>
    <row r="40" spans="11:12" ht="30.75" customHeight="1"/>
    <row r="41" spans="11:12" ht="30.75" customHeight="1"/>
    <row r="42" spans="11:12" ht="47.25" customHeight="1"/>
    <row r="65526" spans="1:5" ht="15">
      <c r="A65526" s="159" t="s">
        <v>29</v>
      </c>
      <c r="B65526" s="159"/>
      <c r="C65526" s="159"/>
      <c r="D65526" s="159"/>
      <c r="E65526" s="159"/>
    </row>
    <row r="65527" spans="1:5">
      <c r="A65527" s="160" t="s">
        <v>30</v>
      </c>
      <c r="B65527" s="160"/>
      <c r="C65527" s="160"/>
      <c r="D65527" s="160"/>
      <c r="E65527" s="160"/>
    </row>
    <row r="65528" spans="1:5">
      <c r="A65528" s="160" t="s">
        <v>31</v>
      </c>
      <c r="B65528" s="160"/>
      <c r="C65528" s="160"/>
      <c r="D65528" s="160"/>
      <c r="E65528" s="160"/>
    </row>
    <row r="65529" spans="1:5">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F6:I6"/>
    <mergeCell ref="F7:I7"/>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H9:I9"/>
    <mergeCell ref="K32:K33"/>
    <mergeCell ref="A65526:E65526"/>
    <mergeCell ref="A65527:E65527"/>
    <mergeCell ref="A65528:E65528"/>
    <mergeCell ref="A32:C32"/>
    <mergeCell ref="D32:F32"/>
    <mergeCell ref="G32:I32"/>
    <mergeCell ref="G28:I28"/>
    <mergeCell ref="K23:L23"/>
    <mergeCell ref="A24:I24"/>
    <mergeCell ref="A25:C25"/>
    <mergeCell ref="D25:F25"/>
    <mergeCell ref="G25:I25"/>
    <mergeCell ref="A26:C26"/>
    <mergeCell ref="D26:F26"/>
    <mergeCell ref="A11:B11"/>
    <mergeCell ref="C10:F10"/>
    <mergeCell ref="C11:F11"/>
    <mergeCell ref="F9:G9"/>
    <mergeCell ref="A10:B10"/>
    <mergeCell ref="C9:E9"/>
    <mergeCell ref="A1:B3"/>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zoomScale="80" zoomScaleNormal="80" workbookViewId="0">
      <selection activeCell="A73" sqref="A73:A79"/>
    </sheetView>
  </sheetViews>
  <sheetFormatPr baseColWidth="10" defaultRowHeight="14.25"/>
  <cols>
    <col min="1" max="1" width="0.42578125" style="18" customWidth="1"/>
    <col min="2" max="2" width="1.42578125" style="18" customWidth="1"/>
    <col min="3" max="3" width="44.7109375" style="18" customWidth="1"/>
    <col min="4" max="4" width="11.7109375" style="24" customWidth="1"/>
    <col min="5" max="6" width="33.7109375" style="57" customWidth="1"/>
    <col min="7" max="7" width="11.7109375" style="24" customWidth="1"/>
    <col min="8" max="9" width="33.7109375" style="57" customWidth="1"/>
    <col min="10" max="10" width="11.7109375" style="24" customWidth="1"/>
    <col min="11" max="12" width="33.7109375" style="57" customWidth="1"/>
    <col min="13" max="13" width="11.7109375" style="24" customWidth="1"/>
    <col min="14" max="15" width="33.7109375" style="57" customWidth="1"/>
    <col min="16" max="16" width="3.140625" style="18" customWidth="1"/>
    <col min="17" max="17" width="2.42578125" style="18" customWidth="1"/>
    <col min="18" max="18" width="7.42578125" style="18" hidden="1" customWidth="1"/>
    <col min="19" max="20" width="7.140625" style="18" hidden="1" customWidth="1"/>
    <col min="21" max="21" width="7" style="18" hidden="1" customWidth="1"/>
    <col min="22" max="22" width="11.42578125" style="18"/>
    <col min="23" max="23" width="13" style="18" customWidth="1"/>
    <col min="24" max="24" width="15.85546875" style="18" customWidth="1"/>
    <col min="25" max="25" width="13" style="18" customWidth="1"/>
    <col min="26" max="27" width="11.42578125" style="18" customWidth="1"/>
    <col min="28" max="16384" width="11.42578125" style="18"/>
  </cols>
  <sheetData>
    <row r="1" spans="1:21" ht="33" customHeight="1">
      <c r="B1" s="224" t="s">
        <v>124</v>
      </c>
      <c r="C1" s="224"/>
      <c r="D1" s="224"/>
      <c r="E1" s="224"/>
      <c r="F1" s="224"/>
      <c r="G1" s="224"/>
      <c r="H1" s="224"/>
      <c r="I1" s="224"/>
      <c r="J1" s="225"/>
      <c r="K1" s="225"/>
      <c r="L1" s="26"/>
      <c r="M1" s="26"/>
      <c r="N1" s="26"/>
      <c r="O1" s="26"/>
    </row>
    <row r="2" spans="1:21" ht="15.75">
      <c r="B2" s="226" t="s">
        <v>27</v>
      </c>
      <c r="C2" s="226"/>
      <c r="D2" s="260" t="s">
        <v>180</v>
      </c>
      <c r="E2" s="260"/>
      <c r="F2" s="260"/>
      <c r="G2" s="261" t="s">
        <v>181</v>
      </c>
      <c r="H2" s="261"/>
      <c r="I2" s="261"/>
      <c r="J2" s="262" t="s">
        <v>181</v>
      </c>
      <c r="K2" s="262"/>
      <c r="L2" s="262"/>
      <c r="M2" s="202" t="s">
        <v>181</v>
      </c>
      <c r="N2" s="202"/>
      <c r="O2" s="202"/>
      <c r="Q2" s="18">
        <v>1</v>
      </c>
    </row>
    <row r="3" spans="1:21" ht="15" customHeight="1">
      <c r="B3" s="226"/>
      <c r="C3" s="226"/>
      <c r="D3" s="258" t="s">
        <v>34</v>
      </c>
      <c r="E3" s="257" t="s">
        <v>122</v>
      </c>
      <c r="F3" s="257" t="s">
        <v>125</v>
      </c>
      <c r="G3" s="203" t="s">
        <v>34</v>
      </c>
      <c r="H3" s="257" t="s">
        <v>122</v>
      </c>
      <c r="I3" s="257" t="s">
        <v>125</v>
      </c>
      <c r="J3" s="203" t="s">
        <v>34</v>
      </c>
      <c r="K3" s="205" t="s">
        <v>122</v>
      </c>
      <c r="L3" s="207" t="s">
        <v>125</v>
      </c>
      <c r="M3" s="203" t="s">
        <v>34</v>
      </c>
      <c r="N3" s="205" t="s">
        <v>122</v>
      </c>
      <c r="O3" s="207" t="s">
        <v>125</v>
      </c>
      <c r="Q3" s="18">
        <v>2</v>
      </c>
    </row>
    <row r="4" spans="1:21" ht="15.75" customHeight="1">
      <c r="B4" s="226"/>
      <c r="C4" s="226"/>
      <c r="D4" s="259"/>
      <c r="E4" s="207"/>
      <c r="F4" s="207"/>
      <c r="G4" s="204"/>
      <c r="H4" s="207"/>
      <c r="I4" s="207"/>
      <c r="J4" s="204"/>
      <c r="K4" s="206"/>
      <c r="L4" s="208"/>
      <c r="M4" s="204"/>
      <c r="N4" s="206"/>
      <c r="O4" s="208"/>
      <c r="Q4" s="18">
        <v>3</v>
      </c>
    </row>
    <row r="5" spans="1:21" ht="15.75">
      <c r="B5" s="226"/>
      <c r="C5" s="226"/>
      <c r="D5" s="27"/>
      <c r="E5" s="28"/>
      <c r="F5" s="28"/>
      <c r="G5" s="29"/>
      <c r="H5" s="30"/>
      <c r="I5" s="30"/>
      <c r="J5" s="29"/>
      <c r="K5" s="31"/>
      <c r="L5" s="30"/>
      <c r="M5" s="29"/>
      <c r="N5" s="31"/>
      <c r="O5" s="30"/>
      <c r="Q5" s="18">
        <v>4</v>
      </c>
    </row>
    <row r="6" spans="1:21" ht="18.75">
      <c r="A6" s="263"/>
      <c r="B6" s="241"/>
      <c r="C6" s="32" t="s">
        <v>73</v>
      </c>
      <c r="D6" s="33"/>
      <c r="E6" s="33"/>
      <c r="F6" s="33"/>
      <c r="G6" s="33"/>
      <c r="H6" s="33"/>
      <c r="I6" s="33"/>
      <c r="J6" s="33"/>
      <c r="K6" s="33"/>
      <c r="L6" s="34"/>
      <c r="M6" s="33"/>
      <c r="N6" s="33"/>
      <c r="O6" s="34"/>
    </row>
    <row r="7" spans="1:21" ht="39.950000000000003" customHeight="1">
      <c r="A7" s="263"/>
      <c r="B7" s="242"/>
      <c r="C7" s="35" t="s">
        <v>33</v>
      </c>
      <c r="D7" s="73">
        <v>4</v>
      </c>
      <c r="E7" s="113" t="s">
        <v>228</v>
      </c>
      <c r="F7" s="113" t="s">
        <v>185</v>
      </c>
      <c r="G7" s="131"/>
      <c r="H7" s="114"/>
      <c r="I7" s="114"/>
      <c r="J7" s="134"/>
      <c r="K7" s="115"/>
      <c r="L7" s="116"/>
      <c r="M7" s="136"/>
      <c r="N7" s="117"/>
      <c r="O7" s="118"/>
      <c r="R7" s="18">
        <f>COUNTIF(D7:D10,"1")</f>
        <v>0</v>
      </c>
      <c r="S7" s="18">
        <f>COUNTIF(G7:G10,"1")</f>
        <v>0</v>
      </c>
      <c r="T7" s="18">
        <f>COUNTIF(J7:J10,"1")</f>
        <v>0</v>
      </c>
      <c r="U7" s="18">
        <f>COUNTIF(M7:M10,"1")</f>
        <v>0</v>
      </c>
    </row>
    <row r="8" spans="1:21" ht="39.950000000000003" customHeight="1">
      <c r="A8" s="263"/>
      <c r="B8" s="242"/>
      <c r="C8" s="36" t="s">
        <v>35</v>
      </c>
      <c r="D8" s="73">
        <v>4</v>
      </c>
      <c r="E8" s="113" t="s">
        <v>229</v>
      </c>
      <c r="F8" s="113" t="s">
        <v>186</v>
      </c>
      <c r="G8" s="131"/>
      <c r="H8" s="119"/>
      <c r="I8" s="114"/>
      <c r="J8" s="134"/>
      <c r="K8" s="120"/>
      <c r="L8" s="116"/>
      <c r="M8" s="136"/>
      <c r="N8" s="121"/>
      <c r="O8" s="118"/>
      <c r="R8" s="18">
        <f>COUNTIF(D7:D10,"2")</f>
        <v>0</v>
      </c>
      <c r="S8" s="18">
        <f>COUNTIF(G7:G10,"2")</f>
        <v>0</v>
      </c>
      <c r="T8" s="18">
        <f>COUNTIF(J7:J10,"2")</f>
        <v>0</v>
      </c>
      <c r="U8" s="18">
        <f>COUNTIF(M7:M10,"2")</f>
        <v>0</v>
      </c>
    </row>
    <row r="9" spans="1:21" ht="39.950000000000003" customHeight="1">
      <c r="A9" s="263"/>
      <c r="B9" s="242"/>
      <c r="C9" s="37" t="s">
        <v>36</v>
      </c>
      <c r="D9" s="73">
        <v>3</v>
      </c>
      <c r="E9" s="113" t="s">
        <v>230</v>
      </c>
      <c r="F9" s="113" t="s">
        <v>187</v>
      </c>
      <c r="G9" s="131"/>
      <c r="H9" s="119"/>
      <c r="I9" s="114"/>
      <c r="J9" s="134"/>
      <c r="K9" s="120"/>
      <c r="L9" s="116"/>
      <c r="M9" s="136"/>
      <c r="N9" s="121"/>
      <c r="O9" s="118"/>
      <c r="R9" s="18">
        <f>COUNTIF(D7:D10,"3")</f>
        <v>2</v>
      </c>
      <c r="S9" s="18">
        <f>COUNTIF(G7:G10,"3")</f>
        <v>0</v>
      </c>
      <c r="T9" s="18">
        <f>COUNTIF(J7:J10,"3")</f>
        <v>0</v>
      </c>
      <c r="U9" s="18">
        <f>COUNTIF(M7:M10,"3")</f>
        <v>0</v>
      </c>
    </row>
    <row r="10" spans="1:21" ht="39.950000000000003" customHeight="1">
      <c r="A10" s="263"/>
      <c r="B10" s="243"/>
      <c r="C10" s="37" t="s">
        <v>37</v>
      </c>
      <c r="D10" s="73">
        <v>3</v>
      </c>
      <c r="E10" s="113" t="s">
        <v>231</v>
      </c>
      <c r="F10" s="113" t="s">
        <v>186</v>
      </c>
      <c r="G10" s="131"/>
      <c r="H10" s="119"/>
      <c r="I10" s="114"/>
      <c r="J10" s="134"/>
      <c r="K10" s="120"/>
      <c r="L10" s="116"/>
      <c r="M10" s="136"/>
      <c r="N10" s="121"/>
      <c r="O10" s="118"/>
      <c r="R10" s="18">
        <f>COUNTIF(D7:D10,"4")</f>
        <v>2</v>
      </c>
      <c r="S10" s="18">
        <f>COUNTIF(G7:G10,"4")</f>
        <v>0</v>
      </c>
      <c r="T10" s="18">
        <f>COUNTIF(J7:J10,"4")</f>
        <v>0</v>
      </c>
      <c r="U10" s="18">
        <f>COUNTIF(M7:M10,"4")</f>
        <v>0</v>
      </c>
    </row>
    <row r="11" spans="1:21" ht="6" customHeight="1">
      <c r="B11" s="220"/>
      <c r="C11" s="221"/>
      <c r="D11" s="221"/>
      <c r="E11" s="221"/>
      <c r="F11" s="221"/>
      <c r="G11" s="221"/>
      <c r="H11" s="221"/>
      <c r="I11" s="221"/>
      <c r="J11" s="221"/>
      <c r="K11" s="222"/>
      <c r="L11" s="38"/>
      <c r="M11" s="137"/>
      <c r="N11" s="38"/>
      <c r="O11" s="38"/>
      <c r="Q11" s="18">
        <f>COUNTIF(D7:D10,"1")</f>
        <v>0</v>
      </c>
      <c r="R11" s="18">
        <f>COUNTIF(D7:D10,"1")</f>
        <v>0</v>
      </c>
      <c r="S11" s="18">
        <f>COUNTIF(D7:D10,"3")</f>
        <v>2</v>
      </c>
    </row>
    <row r="12" spans="1:21" ht="18.75">
      <c r="A12" s="263"/>
      <c r="B12" s="215"/>
      <c r="C12" s="39" t="s">
        <v>72</v>
      </c>
      <c r="D12" s="40"/>
      <c r="E12" s="40"/>
      <c r="F12" s="40"/>
      <c r="G12" s="40"/>
      <c r="H12" s="40"/>
      <c r="I12" s="40"/>
      <c r="J12" s="40"/>
      <c r="K12" s="41"/>
      <c r="L12" s="42"/>
      <c r="M12" s="40"/>
      <c r="N12" s="41"/>
      <c r="O12" s="42"/>
    </row>
    <row r="13" spans="1:21" ht="39.950000000000003" customHeight="1">
      <c r="A13" s="263"/>
      <c r="B13" s="216"/>
      <c r="C13" s="43" t="s">
        <v>38</v>
      </c>
      <c r="D13" s="74">
        <v>4</v>
      </c>
      <c r="E13" s="113" t="s">
        <v>232</v>
      </c>
      <c r="F13" s="113" t="s">
        <v>185</v>
      </c>
      <c r="G13" s="132"/>
      <c r="H13" s="114"/>
      <c r="I13" s="114"/>
      <c r="J13" s="135"/>
      <c r="K13" s="122"/>
      <c r="L13" s="123"/>
      <c r="M13" s="138"/>
      <c r="N13" s="124"/>
      <c r="O13" s="125"/>
      <c r="R13" s="18">
        <f>COUNTIF(D13:D17,"1")</f>
        <v>1</v>
      </c>
      <c r="S13" s="18">
        <f>COUNTIF(G13:G17,"1")</f>
        <v>0</v>
      </c>
      <c r="T13" s="18">
        <f>COUNTIF(J13:J17,"1")</f>
        <v>0</v>
      </c>
      <c r="U13" s="18">
        <f>COUNTIF(M13:M17,"1")</f>
        <v>0</v>
      </c>
    </row>
    <row r="14" spans="1:21" ht="39.950000000000003" customHeight="1">
      <c r="A14" s="263"/>
      <c r="B14" s="216"/>
      <c r="C14" s="36" t="s">
        <v>39</v>
      </c>
      <c r="D14" s="74">
        <v>4</v>
      </c>
      <c r="E14" s="126" t="s">
        <v>233</v>
      </c>
      <c r="F14" s="113" t="s">
        <v>186</v>
      </c>
      <c r="G14" s="132"/>
      <c r="H14" s="119"/>
      <c r="I14" s="114"/>
      <c r="J14" s="135"/>
      <c r="K14" s="123"/>
      <c r="L14" s="123"/>
      <c r="M14" s="138"/>
      <c r="N14" s="125"/>
      <c r="O14" s="125"/>
      <c r="R14" s="18">
        <f>COUNTIF(D13:D17,"2")</f>
        <v>0</v>
      </c>
      <c r="S14" s="18">
        <f>COUNTIF(G13:G17,"2")</f>
        <v>0</v>
      </c>
      <c r="T14" s="18">
        <f>COUNTIF(J13:J17,"2")</f>
        <v>0</v>
      </c>
      <c r="U14" s="18">
        <f>COUNTIF(M13:M17,"2")</f>
        <v>0</v>
      </c>
    </row>
    <row r="15" spans="1:21" ht="39.950000000000003" customHeight="1">
      <c r="A15" s="263"/>
      <c r="B15" s="216"/>
      <c r="C15" s="36" t="s">
        <v>40</v>
      </c>
      <c r="D15" s="74">
        <v>4</v>
      </c>
      <c r="E15" s="126" t="s">
        <v>234</v>
      </c>
      <c r="F15" s="113" t="s">
        <v>187</v>
      </c>
      <c r="G15" s="132"/>
      <c r="H15" s="119"/>
      <c r="I15" s="114"/>
      <c r="J15" s="135"/>
      <c r="K15" s="123"/>
      <c r="L15" s="123"/>
      <c r="M15" s="138"/>
      <c r="N15" s="125"/>
      <c r="O15" s="125"/>
      <c r="R15" s="18">
        <f>COUNTIF(D13:D17,"3")</f>
        <v>1</v>
      </c>
      <c r="S15" s="18">
        <f>COUNTIF(G13:G17,"3")</f>
        <v>0</v>
      </c>
      <c r="T15" s="18">
        <f>COUNTIF(J13:J17,"3")</f>
        <v>0</v>
      </c>
      <c r="U15" s="18">
        <f>COUNTIF(M13:M17,"3")</f>
        <v>0</v>
      </c>
    </row>
    <row r="16" spans="1:21" ht="39.950000000000003" customHeight="1">
      <c r="A16" s="263"/>
      <c r="B16" s="216"/>
      <c r="C16" s="37" t="s">
        <v>41</v>
      </c>
      <c r="D16" s="74">
        <v>1</v>
      </c>
      <c r="E16" s="126" t="s">
        <v>235</v>
      </c>
      <c r="F16" s="113" t="s">
        <v>187</v>
      </c>
      <c r="G16" s="132"/>
      <c r="H16" s="119"/>
      <c r="I16" s="114"/>
      <c r="J16" s="135"/>
      <c r="K16" s="123"/>
      <c r="L16" s="123"/>
      <c r="M16" s="138"/>
      <c r="N16" s="125"/>
      <c r="O16" s="125"/>
      <c r="R16" s="18">
        <f>COUNTIF(D13:D17,"4")</f>
        <v>3</v>
      </c>
      <c r="S16" s="18">
        <f>COUNTIF(G13:G17,"4")</f>
        <v>0</v>
      </c>
      <c r="T16" s="18">
        <f>COUNTIF(J13:J17,"4")</f>
        <v>0</v>
      </c>
      <c r="U16" s="18">
        <f>COUNTIF(M13:M17,"4")</f>
        <v>0</v>
      </c>
    </row>
    <row r="17" spans="1:21" ht="39.950000000000003" customHeight="1">
      <c r="A17" s="263"/>
      <c r="B17" s="217"/>
      <c r="C17" s="36" t="s">
        <v>42</v>
      </c>
      <c r="D17" s="74">
        <v>3</v>
      </c>
      <c r="E17" s="126" t="s">
        <v>236</v>
      </c>
      <c r="F17" s="113" t="s">
        <v>185</v>
      </c>
      <c r="G17" s="132"/>
      <c r="H17" s="119"/>
      <c r="I17" s="114"/>
      <c r="J17" s="135"/>
      <c r="K17" s="123"/>
      <c r="L17" s="123"/>
      <c r="M17" s="138"/>
      <c r="N17" s="125"/>
      <c r="O17" s="125"/>
    </row>
    <row r="18" spans="1:21" ht="7.5" customHeight="1">
      <c r="B18" s="212"/>
      <c r="C18" s="213"/>
      <c r="D18" s="213"/>
      <c r="E18" s="213"/>
      <c r="F18" s="213"/>
      <c r="G18" s="213"/>
      <c r="H18" s="213"/>
      <c r="I18" s="213"/>
      <c r="J18" s="213"/>
      <c r="K18" s="214"/>
      <c r="L18" s="38"/>
      <c r="M18" s="137"/>
      <c r="N18" s="38"/>
      <c r="O18" s="38"/>
    </row>
    <row r="19" spans="1:21" ht="18.75">
      <c r="A19" s="263"/>
      <c r="B19" s="215"/>
      <c r="C19" s="39" t="s">
        <v>43</v>
      </c>
      <c r="D19" s="40"/>
      <c r="E19" s="40"/>
      <c r="F19" s="40"/>
      <c r="G19" s="40"/>
      <c r="H19" s="40"/>
      <c r="I19" s="40"/>
      <c r="J19" s="40"/>
      <c r="K19" s="41"/>
      <c r="L19" s="42"/>
      <c r="M19" s="40"/>
      <c r="N19" s="41"/>
      <c r="O19" s="42"/>
    </row>
    <row r="20" spans="1:21" ht="39.950000000000003" customHeight="1">
      <c r="A20" s="263"/>
      <c r="B20" s="218"/>
      <c r="C20" s="44" t="s">
        <v>44</v>
      </c>
      <c r="D20" s="74">
        <v>4</v>
      </c>
      <c r="E20" s="113" t="s">
        <v>237</v>
      </c>
      <c r="F20" s="113" t="s">
        <v>185</v>
      </c>
      <c r="G20" s="132"/>
      <c r="H20" s="114"/>
      <c r="I20" s="114"/>
      <c r="J20" s="135"/>
      <c r="K20" s="127"/>
      <c r="L20" s="128"/>
      <c r="M20" s="138"/>
      <c r="N20" s="129"/>
      <c r="O20" s="130"/>
      <c r="R20" s="18">
        <f>COUNTIF(D20:D27,"1")</f>
        <v>2</v>
      </c>
      <c r="S20" s="18">
        <f>COUNTIF(G20:G27,"1")</f>
        <v>0</v>
      </c>
      <c r="T20" s="18">
        <f>COUNTIF(J20:J27,"1")</f>
        <v>0</v>
      </c>
      <c r="U20" s="18">
        <f>COUNTIF(M20:M27,"1")</f>
        <v>0</v>
      </c>
    </row>
    <row r="21" spans="1:21" ht="39.950000000000003" customHeight="1">
      <c r="A21" s="263"/>
      <c r="B21" s="218"/>
      <c r="C21" s="45" t="s">
        <v>45</v>
      </c>
      <c r="D21" s="74">
        <v>4</v>
      </c>
      <c r="E21" s="126" t="s">
        <v>238</v>
      </c>
      <c r="F21" s="113" t="s">
        <v>186</v>
      </c>
      <c r="G21" s="132"/>
      <c r="H21" s="119"/>
      <c r="I21" s="114"/>
      <c r="J21" s="135"/>
      <c r="K21" s="128"/>
      <c r="L21" s="128"/>
      <c r="M21" s="138"/>
      <c r="N21" s="130"/>
      <c r="O21" s="130"/>
      <c r="R21" s="18">
        <f>COUNTIF(D20:D27,"2")</f>
        <v>0</v>
      </c>
      <c r="S21" s="18">
        <f>COUNTIF(G20:G27,"2")</f>
        <v>0</v>
      </c>
      <c r="T21" s="18">
        <f>COUNTIF(J20:J27,"2")</f>
        <v>0</v>
      </c>
      <c r="U21" s="18">
        <f>COUNTIF(M20:M27,"2")</f>
        <v>0</v>
      </c>
    </row>
    <row r="22" spans="1:21" ht="39.950000000000003" customHeight="1">
      <c r="A22" s="263"/>
      <c r="B22" s="218"/>
      <c r="C22" s="45" t="s">
        <v>46</v>
      </c>
      <c r="D22" s="74">
        <v>4</v>
      </c>
      <c r="E22" s="126" t="s">
        <v>239</v>
      </c>
      <c r="F22" s="113" t="s">
        <v>187</v>
      </c>
      <c r="G22" s="132"/>
      <c r="H22" s="119"/>
      <c r="I22" s="114"/>
      <c r="J22" s="135"/>
      <c r="K22" s="128"/>
      <c r="L22" s="128"/>
      <c r="M22" s="138"/>
      <c r="N22" s="130"/>
      <c r="O22" s="130"/>
      <c r="R22" s="18">
        <f>COUNTIF(D20:D27,"3")</f>
        <v>2</v>
      </c>
      <c r="S22" s="18">
        <f>COUNTIF(G20:G27,"3")</f>
        <v>0</v>
      </c>
      <c r="T22" s="18">
        <f>COUNTIF(J20:J27,"3")</f>
        <v>0</v>
      </c>
      <c r="U22" s="18">
        <f>COUNTIF(M20:M27,"3")</f>
        <v>0</v>
      </c>
    </row>
    <row r="23" spans="1:21" ht="39.950000000000003" customHeight="1">
      <c r="A23" s="263"/>
      <c r="B23" s="218"/>
      <c r="C23" s="45" t="s">
        <v>47</v>
      </c>
      <c r="D23" s="74">
        <v>4</v>
      </c>
      <c r="E23" s="126" t="s">
        <v>240</v>
      </c>
      <c r="F23" s="113" t="s">
        <v>185</v>
      </c>
      <c r="G23" s="132"/>
      <c r="H23" s="119"/>
      <c r="I23" s="114"/>
      <c r="J23" s="135"/>
      <c r="K23" s="128"/>
      <c r="L23" s="128"/>
      <c r="M23" s="138"/>
      <c r="N23" s="130"/>
      <c r="O23" s="130"/>
      <c r="R23" s="18">
        <f>COUNTIF(D20:D27,"4")</f>
        <v>4</v>
      </c>
      <c r="S23" s="18">
        <f>COUNTIF(G20:G27,"4")</f>
        <v>0</v>
      </c>
      <c r="T23" s="18">
        <f>COUNTIF(J20:J27,"4")</f>
        <v>0</v>
      </c>
      <c r="U23" s="18">
        <f>COUNTIF(M20:M27,"4")</f>
        <v>0</v>
      </c>
    </row>
    <row r="24" spans="1:21" ht="39.950000000000003" customHeight="1">
      <c r="A24" s="263"/>
      <c r="B24" s="218"/>
      <c r="C24" s="45" t="s">
        <v>48</v>
      </c>
      <c r="D24" s="74">
        <v>1</v>
      </c>
      <c r="E24" s="126" t="s">
        <v>241</v>
      </c>
      <c r="F24" s="113" t="s">
        <v>186</v>
      </c>
      <c r="G24" s="132"/>
      <c r="H24" s="119"/>
      <c r="I24" s="114"/>
      <c r="J24" s="135"/>
      <c r="K24" s="128"/>
      <c r="L24" s="128"/>
      <c r="M24" s="138"/>
      <c r="N24" s="130"/>
      <c r="O24" s="130"/>
    </row>
    <row r="25" spans="1:21" ht="39.950000000000003" customHeight="1">
      <c r="A25" s="263"/>
      <c r="B25" s="218"/>
      <c r="C25" s="45" t="s">
        <v>49</v>
      </c>
      <c r="D25" s="74">
        <v>1</v>
      </c>
      <c r="E25" s="126" t="s">
        <v>242</v>
      </c>
      <c r="F25" s="113" t="s">
        <v>187</v>
      </c>
      <c r="G25" s="132"/>
      <c r="H25" s="119"/>
      <c r="I25" s="114"/>
      <c r="J25" s="135"/>
      <c r="K25" s="128"/>
      <c r="L25" s="128"/>
      <c r="M25" s="138"/>
      <c r="N25" s="130"/>
      <c r="O25" s="130"/>
    </row>
    <row r="26" spans="1:21" ht="39.950000000000003" customHeight="1">
      <c r="A26" s="263"/>
      <c r="B26" s="218"/>
      <c r="C26" s="45" t="s">
        <v>50</v>
      </c>
      <c r="D26" s="74">
        <v>3</v>
      </c>
      <c r="E26" s="126" t="s">
        <v>243</v>
      </c>
      <c r="F26" s="113" t="s">
        <v>185</v>
      </c>
      <c r="G26" s="132"/>
      <c r="H26" s="119"/>
      <c r="I26" s="114"/>
      <c r="J26" s="135"/>
      <c r="K26" s="128"/>
      <c r="L26" s="128"/>
      <c r="M26" s="138"/>
      <c r="N26" s="130"/>
      <c r="O26" s="130"/>
    </row>
    <row r="27" spans="1:21" ht="39.950000000000003" customHeight="1">
      <c r="A27" s="263"/>
      <c r="B27" s="219"/>
      <c r="C27" s="45" t="s">
        <v>51</v>
      </c>
      <c r="D27" s="74">
        <v>3</v>
      </c>
      <c r="E27" s="126" t="s">
        <v>244</v>
      </c>
      <c r="F27" s="113" t="s">
        <v>186</v>
      </c>
      <c r="G27" s="132"/>
      <c r="H27" s="119"/>
      <c r="I27" s="114"/>
      <c r="J27" s="135"/>
      <c r="K27" s="128"/>
      <c r="L27" s="128"/>
      <c r="M27" s="138"/>
      <c r="N27" s="130"/>
      <c r="O27" s="130"/>
    </row>
    <row r="28" spans="1:21" ht="7.5" customHeight="1">
      <c r="B28" s="220"/>
      <c r="C28" s="221"/>
      <c r="D28" s="221"/>
      <c r="E28" s="221"/>
      <c r="F28" s="221"/>
      <c r="G28" s="221"/>
      <c r="H28" s="221"/>
      <c r="I28" s="221"/>
      <c r="J28" s="221"/>
      <c r="K28" s="222"/>
      <c r="L28" s="38"/>
      <c r="M28" s="137"/>
      <c r="N28" s="38"/>
      <c r="O28" s="38"/>
    </row>
    <row r="29" spans="1:21" ht="18.75">
      <c r="A29" s="263"/>
      <c r="B29" s="215"/>
      <c r="C29" s="39" t="s">
        <v>52</v>
      </c>
      <c r="D29" s="40"/>
      <c r="E29" s="40"/>
      <c r="F29" s="40"/>
      <c r="G29" s="40"/>
      <c r="H29" s="40"/>
      <c r="I29" s="40"/>
      <c r="J29" s="40"/>
      <c r="K29" s="41"/>
      <c r="L29" s="42"/>
      <c r="M29" s="40"/>
      <c r="N29" s="41"/>
      <c r="O29" s="42"/>
    </row>
    <row r="30" spans="1:21" ht="39.950000000000003" customHeight="1">
      <c r="A30" s="263"/>
      <c r="B30" s="216"/>
      <c r="C30" s="43" t="s">
        <v>53</v>
      </c>
      <c r="D30" s="74">
        <v>3</v>
      </c>
      <c r="E30" s="113" t="s">
        <v>245</v>
      </c>
      <c r="F30" s="113" t="s">
        <v>185</v>
      </c>
      <c r="G30" s="132"/>
      <c r="H30" s="114"/>
      <c r="I30" s="114"/>
      <c r="J30" s="135"/>
      <c r="K30" s="127"/>
      <c r="L30" s="128"/>
      <c r="M30" s="138"/>
      <c r="N30" s="129"/>
      <c r="O30" s="130"/>
      <c r="R30" s="18">
        <f>COUNTIF(D30:D33,"1")</f>
        <v>1</v>
      </c>
      <c r="S30" s="18">
        <f>COUNTIF(G30:G33,"1")</f>
        <v>0</v>
      </c>
      <c r="T30" s="18">
        <f>COUNTIF(J30:J33,"1")</f>
        <v>0</v>
      </c>
      <c r="U30" s="18">
        <f>COUNTIF(M30:M33,"1")</f>
        <v>0</v>
      </c>
    </row>
    <row r="31" spans="1:21" ht="39.950000000000003" customHeight="1">
      <c r="A31" s="263"/>
      <c r="B31" s="216"/>
      <c r="C31" s="36" t="s">
        <v>54</v>
      </c>
      <c r="D31" s="74">
        <v>3</v>
      </c>
      <c r="E31" s="126" t="s">
        <v>246</v>
      </c>
      <c r="F31" s="113" t="s">
        <v>186</v>
      </c>
      <c r="G31" s="132"/>
      <c r="H31" s="119"/>
      <c r="I31" s="114"/>
      <c r="J31" s="135"/>
      <c r="K31" s="128"/>
      <c r="L31" s="128"/>
      <c r="M31" s="138"/>
      <c r="N31" s="130"/>
      <c r="O31" s="130"/>
      <c r="R31" s="18">
        <f>COUNTIF(D30:D33,"2")</f>
        <v>0</v>
      </c>
      <c r="S31" s="18">
        <f>COUNTIF(G30:G33,"2")</f>
        <v>0</v>
      </c>
      <c r="T31" s="18">
        <f>COUNTIF(J30:J33,"2")</f>
        <v>0</v>
      </c>
      <c r="U31" s="18">
        <f>COUNTIF(M30:M33,"2")</f>
        <v>0</v>
      </c>
    </row>
    <row r="32" spans="1:21" ht="39.950000000000003" customHeight="1">
      <c r="A32" s="263"/>
      <c r="B32" s="216"/>
      <c r="C32" s="36" t="s">
        <v>55</v>
      </c>
      <c r="D32" s="74">
        <v>1</v>
      </c>
      <c r="E32" s="126" t="s">
        <v>247</v>
      </c>
      <c r="F32" s="113" t="s">
        <v>187</v>
      </c>
      <c r="G32" s="132"/>
      <c r="H32" s="119"/>
      <c r="I32" s="114"/>
      <c r="J32" s="135"/>
      <c r="K32" s="128"/>
      <c r="L32" s="128"/>
      <c r="M32" s="138"/>
      <c r="N32" s="130"/>
      <c r="O32" s="130"/>
      <c r="R32" s="18">
        <f>COUNTIF(D30:D33,"3")</f>
        <v>2</v>
      </c>
      <c r="S32" s="18">
        <f>COUNTIF(G30:G33,"3")</f>
        <v>0</v>
      </c>
      <c r="T32" s="18">
        <f>COUNTIF(J30:J33,"31")</f>
        <v>0</v>
      </c>
      <c r="U32" s="18">
        <f>COUNTIF(M30:M33,"3")</f>
        <v>0</v>
      </c>
    </row>
    <row r="33" spans="1:21" ht="39.950000000000003" customHeight="1">
      <c r="A33" s="263"/>
      <c r="B33" s="217"/>
      <c r="C33" s="36" t="s">
        <v>56</v>
      </c>
      <c r="D33" s="74">
        <v>4</v>
      </c>
      <c r="E33" s="126" t="s">
        <v>248</v>
      </c>
      <c r="F33" s="113" t="s">
        <v>186</v>
      </c>
      <c r="G33" s="132"/>
      <c r="H33" s="119"/>
      <c r="I33" s="114"/>
      <c r="J33" s="135"/>
      <c r="K33" s="128"/>
      <c r="L33" s="128"/>
      <c r="M33" s="138"/>
      <c r="N33" s="130"/>
      <c r="O33" s="130"/>
      <c r="R33" s="18">
        <f>COUNTIF(D30:D33,"4")</f>
        <v>1</v>
      </c>
      <c r="S33" s="18">
        <f>COUNTIF(G30:G33,"4")</f>
        <v>0</v>
      </c>
      <c r="T33" s="18">
        <f>COUNTIF(J30:J33,"4")</f>
        <v>0</v>
      </c>
      <c r="U33" s="18">
        <f>COUNTIF(M30:M33,"4")</f>
        <v>0</v>
      </c>
    </row>
    <row r="34" spans="1:21" ht="9" customHeight="1">
      <c r="B34" s="212"/>
      <c r="C34" s="213"/>
      <c r="D34" s="213"/>
      <c r="E34" s="213"/>
      <c r="F34" s="213"/>
      <c r="G34" s="213"/>
      <c r="H34" s="213"/>
      <c r="I34" s="213"/>
      <c r="J34" s="213"/>
      <c r="K34" s="214"/>
      <c r="L34" s="38"/>
      <c r="M34" s="137"/>
      <c r="N34" s="38"/>
      <c r="O34" s="38"/>
    </row>
    <row r="35" spans="1:21" ht="18.75">
      <c r="A35" s="263"/>
      <c r="B35" s="215"/>
      <c r="C35" s="46" t="s">
        <v>57</v>
      </c>
      <c r="D35" s="223"/>
      <c r="E35" s="223"/>
      <c r="F35" s="223"/>
      <c r="G35" s="223"/>
      <c r="H35" s="223"/>
      <c r="I35" s="223"/>
      <c r="J35" s="223"/>
      <c r="K35" s="223"/>
      <c r="L35" s="47"/>
      <c r="M35" s="98"/>
      <c r="N35" s="98"/>
      <c r="O35" s="47"/>
    </row>
    <row r="36" spans="1:21" ht="39.950000000000003" customHeight="1">
      <c r="A36" s="263"/>
      <c r="B36" s="216"/>
      <c r="C36" s="43" t="s">
        <v>58</v>
      </c>
      <c r="D36" s="74">
        <v>3</v>
      </c>
      <c r="E36" s="113" t="s">
        <v>249</v>
      </c>
      <c r="F36" s="113" t="s">
        <v>185</v>
      </c>
      <c r="G36" s="132"/>
      <c r="H36" s="114"/>
      <c r="I36" s="114"/>
      <c r="J36" s="135"/>
      <c r="K36" s="127"/>
      <c r="L36" s="128"/>
      <c r="M36" s="138"/>
      <c r="N36" s="129"/>
      <c r="O36" s="130"/>
      <c r="R36" s="18">
        <f>COUNTIF(D36:D44,"1")</f>
        <v>0</v>
      </c>
      <c r="S36" s="18">
        <f>COUNTIF(G36:G44,"1")</f>
        <v>0</v>
      </c>
      <c r="T36" s="18">
        <f>COUNTIF(J36:J44,"1")</f>
        <v>0</v>
      </c>
      <c r="U36" s="18">
        <f>COUNTIF(M36:M44,"1")</f>
        <v>0</v>
      </c>
    </row>
    <row r="37" spans="1:21" ht="39.950000000000003" customHeight="1">
      <c r="A37" s="263"/>
      <c r="B37" s="216"/>
      <c r="C37" s="36" t="s">
        <v>59</v>
      </c>
      <c r="D37" s="74">
        <v>4</v>
      </c>
      <c r="E37" s="126" t="s">
        <v>250</v>
      </c>
      <c r="F37" s="113" t="s">
        <v>186</v>
      </c>
      <c r="G37" s="132"/>
      <c r="H37" s="119"/>
      <c r="I37" s="114"/>
      <c r="J37" s="135"/>
      <c r="K37" s="128"/>
      <c r="L37" s="128"/>
      <c r="M37" s="138"/>
      <c r="N37" s="130"/>
      <c r="O37" s="130"/>
      <c r="R37" s="18">
        <f>COUNTIF(D36:D44,"2")</f>
        <v>1</v>
      </c>
      <c r="S37" s="18">
        <f>COUNTIF(G36:G44,"2")</f>
        <v>0</v>
      </c>
      <c r="T37" s="18">
        <f>COUNTIF(J36:J44,"2")</f>
        <v>0</v>
      </c>
      <c r="U37" s="18">
        <f>COUNTIF(M36:M44,"2")</f>
        <v>0</v>
      </c>
    </row>
    <row r="38" spans="1:21" ht="39.950000000000003" customHeight="1">
      <c r="A38" s="263"/>
      <c r="B38" s="216"/>
      <c r="C38" s="36" t="s">
        <v>60</v>
      </c>
      <c r="D38" s="74">
        <v>3</v>
      </c>
      <c r="E38" s="126" t="s">
        <v>251</v>
      </c>
      <c r="F38" s="113" t="s">
        <v>187</v>
      </c>
      <c r="G38" s="132"/>
      <c r="H38" s="119"/>
      <c r="I38" s="114"/>
      <c r="J38" s="135"/>
      <c r="K38" s="128"/>
      <c r="L38" s="128"/>
      <c r="M38" s="138"/>
      <c r="N38" s="130"/>
      <c r="O38" s="130"/>
      <c r="R38" s="18">
        <f>COUNTIF(D36:D44,"3")</f>
        <v>4</v>
      </c>
      <c r="S38" s="18">
        <f>COUNTIF(G36:G44,"3")</f>
        <v>0</v>
      </c>
      <c r="T38" s="18">
        <f>COUNTIF(J36:J44,"3")</f>
        <v>0</v>
      </c>
      <c r="U38" s="18">
        <f>COUNTIF(M36:M44,"3")</f>
        <v>0</v>
      </c>
    </row>
    <row r="39" spans="1:21" ht="39.950000000000003" customHeight="1">
      <c r="A39" s="263"/>
      <c r="B39" s="216"/>
      <c r="C39" s="36" t="s">
        <v>61</v>
      </c>
      <c r="D39" s="74">
        <v>4</v>
      </c>
      <c r="E39" s="126" t="s">
        <v>252</v>
      </c>
      <c r="F39" s="113" t="s">
        <v>185</v>
      </c>
      <c r="G39" s="132"/>
      <c r="H39" s="119"/>
      <c r="I39" s="114"/>
      <c r="J39" s="135"/>
      <c r="K39" s="128"/>
      <c r="L39" s="128"/>
      <c r="M39" s="138"/>
      <c r="N39" s="130"/>
      <c r="O39" s="130"/>
      <c r="R39" s="18">
        <f>COUNTIF(D36:D44,"4")</f>
        <v>4</v>
      </c>
      <c r="S39" s="18">
        <f>COUNTIF(G36:G44,"4")</f>
        <v>0</v>
      </c>
      <c r="T39" s="18">
        <f>COUNTIF(J36:J44,"4")</f>
        <v>0</v>
      </c>
      <c r="U39" s="18">
        <f>COUNTIF(M36:M44,"4")</f>
        <v>0</v>
      </c>
    </row>
    <row r="40" spans="1:21" ht="39.950000000000003" customHeight="1">
      <c r="A40" s="263"/>
      <c r="B40" s="216"/>
      <c r="C40" s="36" t="s">
        <v>62</v>
      </c>
      <c r="D40" s="74">
        <v>3</v>
      </c>
      <c r="E40" s="126" t="s">
        <v>253</v>
      </c>
      <c r="F40" s="113" t="s">
        <v>186</v>
      </c>
      <c r="G40" s="132"/>
      <c r="H40" s="119"/>
      <c r="I40" s="114"/>
      <c r="J40" s="135"/>
      <c r="K40" s="128"/>
      <c r="L40" s="128"/>
      <c r="M40" s="138"/>
      <c r="N40" s="130"/>
      <c r="O40" s="130"/>
    </row>
    <row r="41" spans="1:21" ht="39.950000000000003" customHeight="1">
      <c r="A41" s="263"/>
      <c r="B41" s="216"/>
      <c r="C41" s="36" t="s">
        <v>63</v>
      </c>
      <c r="D41" s="74">
        <v>3</v>
      </c>
      <c r="E41" s="126" t="s">
        <v>254</v>
      </c>
      <c r="F41" s="113" t="s">
        <v>187</v>
      </c>
      <c r="G41" s="132"/>
      <c r="H41" s="119"/>
      <c r="I41" s="114"/>
      <c r="J41" s="135"/>
      <c r="K41" s="128"/>
      <c r="L41" s="128"/>
      <c r="M41" s="138"/>
      <c r="N41" s="130"/>
      <c r="O41" s="130"/>
    </row>
    <row r="42" spans="1:21" ht="39.950000000000003" customHeight="1">
      <c r="A42" s="263"/>
      <c r="B42" s="216"/>
      <c r="C42" s="36" t="s">
        <v>64</v>
      </c>
      <c r="D42" s="74">
        <v>2</v>
      </c>
      <c r="E42" s="126" t="s">
        <v>255</v>
      </c>
      <c r="F42" s="113" t="s">
        <v>185</v>
      </c>
      <c r="G42" s="132"/>
      <c r="H42" s="119"/>
      <c r="I42" s="114"/>
      <c r="J42" s="135"/>
      <c r="K42" s="128"/>
      <c r="L42" s="128"/>
      <c r="M42" s="138"/>
      <c r="N42" s="130"/>
      <c r="O42" s="130"/>
    </row>
    <row r="43" spans="1:21" ht="39.950000000000003" customHeight="1">
      <c r="A43" s="263"/>
      <c r="B43" s="216"/>
      <c r="C43" s="36" t="s">
        <v>65</v>
      </c>
      <c r="D43" s="74">
        <v>4</v>
      </c>
      <c r="E43" s="126" t="s">
        <v>256</v>
      </c>
      <c r="F43" s="113" t="s">
        <v>186</v>
      </c>
      <c r="G43" s="132"/>
      <c r="H43" s="119"/>
      <c r="I43" s="114"/>
      <c r="J43" s="135"/>
      <c r="K43" s="128"/>
      <c r="L43" s="128"/>
      <c r="M43" s="138"/>
      <c r="N43" s="130"/>
      <c r="O43" s="130"/>
    </row>
    <row r="44" spans="1:21" ht="39.950000000000003" customHeight="1">
      <c r="A44" s="263"/>
      <c r="B44" s="217"/>
      <c r="C44" s="36" t="s">
        <v>66</v>
      </c>
      <c r="D44" s="74">
        <v>4</v>
      </c>
      <c r="E44" s="126" t="s">
        <v>257</v>
      </c>
      <c r="F44" s="113" t="s">
        <v>187</v>
      </c>
      <c r="G44" s="132"/>
      <c r="H44" s="119"/>
      <c r="I44" s="114"/>
      <c r="J44" s="135"/>
      <c r="K44" s="128"/>
      <c r="L44" s="128"/>
      <c r="M44" s="138"/>
      <c r="N44" s="130"/>
      <c r="O44" s="130"/>
    </row>
    <row r="45" spans="1:21" ht="6.75" customHeight="1">
      <c r="B45" s="212"/>
      <c r="C45" s="213"/>
      <c r="D45" s="213"/>
      <c r="E45" s="213"/>
      <c r="F45" s="213"/>
      <c r="G45" s="213"/>
      <c r="H45" s="213"/>
      <c r="I45" s="213"/>
      <c r="J45" s="213"/>
      <c r="K45" s="214"/>
      <c r="L45" s="38"/>
      <c r="M45" s="137"/>
      <c r="N45" s="38"/>
      <c r="O45" s="38"/>
    </row>
    <row r="46" spans="1:21" ht="18.75">
      <c r="A46" s="263"/>
      <c r="B46" s="215"/>
      <c r="C46" s="39" t="s">
        <v>67</v>
      </c>
      <c r="D46" s="40"/>
      <c r="E46" s="40"/>
      <c r="F46" s="40"/>
      <c r="G46" s="40"/>
      <c r="H46" s="40"/>
      <c r="I46" s="40"/>
      <c r="J46" s="40"/>
      <c r="K46" s="41"/>
      <c r="L46" s="42"/>
      <c r="M46" s="40"/>
      <c r="N46" s="41"/>
      <c r="O46" s="42"/>
    </row>
    <row r="47" spans="1:21" ht="39.950000000000003" customHeight="1">
      <c r="A47" s="263"/>
      <c r="B47" s="216"/>
      <c r="C47" s="43" t="s">
        <v>68</v>
      </c>
      <c r="D47" s="74">
        <v>4</v>
      </c>
      <c r="E47" s="77" t="s">
        <v>258</v>
      </c>
      <c r="F47" s="113" t="s">
        <v>185</v>
      </c>
      <c r="G47" s="75"/>
      <c r="H47" s="79"/>
      <c r="I47" s="79"/>
      <c r="J47" s="76"/>
      <c r="K47" s="81"/>
      <c r="L47" s="82"/>
      <c r="M47" s="103"/>
      <c r="N47" s="101"/>
      <c r="O47" s="102"/>
      <c r="R47" s="18">
        <f>COUNTIF(D47:D50,"1")</f>
        <v>0</v>
      </c>
      <c r="S47" s="18">
        <f>COUNTIF(G47:G50,"1")</f>
        <v>0</v>
      </c>
      <c r="T47" s="18">
        <f>COUNTIF(J47:J50,"1")</f>
        <v>0</v>
      </c>
      <c r="U47" s="18">
        <f>COUNTIF(M47:M50,"1")</f>
        <v>0</v>
      </c>
    </row>
    <row r="48" spans="1:21" ht="39.950000000000003" customHeight="1">
      <c r="A48" s="263"/>
      <c r="B48" s="216"/>
      <c r="C48" s="36" t="s">
        <v>69</v>
      </c>
      <c r="D48" s="74">
        <v>4</v>
      </c>
      <c r="E48" s="78" t="s">
        <v>259</v>
      </c>
      <c r="F48" s="113" t="s">
        <v>186</v>
      </c>
      <c r="G48" s="75"/>
      <c r="H48" s="80"/>
      <c r="I48" s="79"/>
      <c r="J48" s="76"/>
      <c r="K48" s="82"/>
      <c r="L48" s="82"/>
      <c r="M48" s="103"/>
      <c r="N48" s="102"/>
      <c r="O48" s="102"/>
      <c r="R48" s="18">
        <f>COUNTIF(D47:D50,"2")</f>
        <v>0</v>
      </c>
      <c r="S48" s="18">
        <f>COUNTIF(G47:G50,"2")</f>
        <v>0</v>
      </c>
      <c r="T48" s="18">
        <f>COUNTIF(J47:J50,"2")</f>
        <v>0</v>
      </c>
      <c r="U48" s="18">
        <f>COUNTIF(M47:M50,"2")</f>
        <v>0</v>
      </c>
    </row>
    <row r="49" spans="1:21" ht="39.950000000000003" customHeight="1">
      <c r="A49" s="263"/>
      <c r="B49" s="216"/>
      <c r="C49" s="36" t="s">
        <v>70</v>
      </c>
      <c r="D49" s="74">
        <v>3</v>
      </c>
      <c r="E49" s="78" t="s">
        <v>260</v>
      </c>
      <c r="F49" s="113" t="s">
        <v>187</v>
      </c>
      <c r="G49" s="75"/>
      <c r="H49" s="80"/>
      <c r="I49" s="79"/>
      <c r="J49" s="76"/>
      <c r="K49" s="82"/>
      <c r="L49" s="82"/>
      <c r="M49" s="103"/>
      <c r="N49" s="102"/>
      <c r="O49" s="102"/>
      <c r="R49" s="18">
        <f>COUNTIF(D47:D50,"3")</f>
        <v>1</v>
      </c>
      <c r="S49" s="18">
        <f>COUNTIF(G47:G50,"3")</f>
        <v>0</v>
      </c>
      <c r="T49" s="18">
        <f>COUNTIF(J47:J50,"3")</f>
        <v>0</v>
      </c>
      <c r="U49" s="18">
        <f>COUNTIF(M47:M50,"3")</f>
        <v>0</v>
      </c>
    </row>
    <row r="50" spans="1:21" ht="39.950000000000003" customHeight="1">
      <c r="A50" s="263"/>
      <c r="B50" s="217"/>
      <c r="C50" s="36" t="s">
        <v>71</v>
      </c>
      <c r="D50" s="74">
        <v>4</v>
      </c>
      <c r="E50" s="78" t="s">
        <v>261</v>
      </c>
      <c r="F50" s="113" t="s">
        <v>186</v>
      </c>
      <c r="G50" s="75"/>
      <c r="H50" s="80"/>
      <c r="I50" s="79"/>
      <c r="J50" s="76"/>
      <c r="K50" s="82"/>
      <c r="L50" s="82"/>
      <c r="M50" s="103"/>
      <c r="N50" s="102"/>
      <c r="O50" s="102"/>
      <c r="R50" s="18">
        <f>COUNTIF(D47:D50,"4")</f>
        <v>3</v>
      </c>
      <c r="S50" s="18">
        <f>COUNTIF(G47:G50,"4")</f>
        <v>0</v>
      </c>
      <c r="T50" s="18">
        <f>COUNTIF(J47:J50,"4")</f>
        <v>0</v>
      </c>
      <c r="U50" s="18">
        <f>COUNTIF(M47:M50,"4")</f>
        <v>0</v>
      </c>
    </row>
    <row r="51" spans="1:21" ht="8.25" customHeight="1">
      <c r="B51" s="212"/>
      <c r="C51" s="213"/>
      <c r="D51" s="213"/>
      <c r="E51" s="213"/>
      <c r="F51" s="213"/>
      <c r="G51" s="213"/>
      <c r="H51" s="213"/>
      <c r="I51" s="213"/>
      <c r="J51" s="213"/>
      <c r="K51" s="214"/>
      <c r="L51" s="38"/>
      <c r="M51" s="137"/>
      <c r="N51" s="38"/>
      <c r="O51" s="38"/>
    </row>
    <row r="52" spans="1:21" ht="24" customHeight="1">
      <c r="B52" s="227" t="s">
        <v>26</v>
      </c>
      <c r="C52" s="228"/>
      <c r="D52" s="199">
        <v>2015</v>
      </c>
      <c r="E52" s="200"/>
      <c r="F52" s="201"/>
      <c r="G52" s="235">
        <v>2016</v>
      </c>
      <c r="H52" s="236"/>
      <c r="I52" s="237"/>
      <c r="J52" s="238">
        <v>2017</v>
      </c>
      <c r="K52" s="239"/>
      <c r="L52" s="240"/>
      <c r="M52" s="209">
        <v>2018</v>
      </c>
      <c r="N52" s="210"/>
      <c r="O52" s="211"/>
    </row>
    <row r="53" spans="1:21" ht="33" customHeight="1">
      <c r="B53" s="229"/>
      <c r="C53" s="230"/>
      <c r="D53" s="48" t="s">
        <v>34</v>
      </c>
      <c r="E53" s="49" t="s">
        <v>122</v>
      </c>
      <c r="F53" s="49" t="s">
        <v>125</v>
      </c>
      <c r="G53" s="48" t="s">
        <v>34</v>
      </c>
      <c r="H53" s="49" t="s">
        <v>122</v>
      </c>
      <c r="I53" s="49" t="s">
        <v>125</v>
      </c>
      <c r="J53" s="48" t="s">
        <v>34</v>
      </c>
      <c r="K53" s="49" t="s">
        <v>122</v>
      </c>
      <c r="L53" s="50" t="s">
        <v>125</v>
      </c>
      <c r="M53" s="48"/>
      <c r="N53" s="49"/>
      <c r="O53" s="50"/>
    </row>
    <row r="54" spans="1:21" ht="18.75">
      <c r="A54" s="263"/>
      <c r="B54" s="51"/>
      <c r="C54" s="250" t="s">
        <v>74</v>
      </c>
      <c r="D54" s="245"/>
      <c r="E54" s="245"/>
      <c r="F54" s="245"/>
      <c r="G54" s="245"/>
      <c r="H54" s="245"/>
      <c r="I54" s="245"/>
      <c r="J54" s="245"/>
      <c r="K54" s="245"/>
      <c r="L54" s="52"/>
      <c r="M54" s="58"/>
      <c r="N54" s="58"/>
      <c r="O54" s="52"/>
    </row>
    <row r="55" spans="1:21" ht="30" customHeight="1">
      <c r="A55" s="263"/>
      <c r="B55" s="53"/>
      <c r="C55" s="43" t="s">
        <v>75</v>
      </c>
      <c r="D55" s="74">
        <v>3</v>
      </c>
      <c r="E55" s="113" t="s">
        <v>262</v>
      </c>
      <c r="F55" s="113" t="s">
        <v>185</v>
      </c>
      <c r="G55" s="132"/>
      <c r="H55" s="114"/>
      <c r="I55" s="114"/>
      <c r="J55" s="135"/>
      <c r="K55" s="127"/>
      <c r="L55" s="128"/>
      <c r="M55" s="138"/>
      <c r="N55" s="129"/>
      <c r="O55" s="130"/>
      <c r="R55" s="18">
        <f>COUNTIF(D55:D59,"1")</f>
        <v>0</v>
      </c>
      <c r="S55" s="18">
        <f>COUNTIF(G55:G59,"1")</f>
        <v>0</v>
      </c>
      <c r="T55" s="18">
        <f>COUNTIF(J55:J59,"1")</f>
        <v>0</v>
      </c>
      <c r="U55" s="18">
        <f>COUNTIF(M55:M59,"1")</f>
        <v>0</v>
      </c>
    </row>
    <row r="56" spans="1:21" ht="30" customHeight="1">
      <c r="A56" s="263"/>
      <c r="B56" s="53"/>
      <c r="C56" s="36" t="s">
        <v>76</v>
      </c>
      <c r="D56" s="74">
        <v>3</v>
      </c>
      <c r="E56" s="126" t="s">
        <v>263</v>
      </c>
      <c r="F56" s="113" t="s">
        <v>186</v>
      </c>
      <c r="G56" s="132"/>
      <c r="H56" s="119"/>
      <c r="I56" s="114"/>
      <c r="J56" s="135"/>
      <c r="K56" s="128"/>
      <c r="L56" s="128"/>
      <c r="M56" s="138"/>
      <c r="N56" s="130"/>
      <c r="O56" s="130"/>
      <c r="R56" s="18">
        <f>COUNTIF(D55:D59,"2")</f>
        <v>0</v>
      </c>
      <c r="S56" s="18">
        <f>COUNTIF(G55:G59,"2")</f>
        <v>0</v>
      </c>
      <c r="T56" s="18">
        <f>COUNTIF(J55:J59,"2")</f>
        <v>0</v>
      </c>
      <c r="U56" s="18">
        <f>COUNTIF(M55:M59,"2")</f>
        <v>0</v>
      </c>
    </row>
    <row r="57" spans="1:21" ht="30" customHeight="1">
      <c r="A57" s="263"/>
      <c r="B57" s="53"/>
      <c r="C57" s="36" t="s">
        <v>77</v>
      </c>
      <c r="D57" s="74">
        <v>3</v>
      </c>
      <c r="E57" s="126" t="s">
        <v>264</v>
      </c>
      <c r="F57" s="113" t="s">
        <v>187</v>
      </c>
      <c r="G57" s="132"/>
      <c r="H57" s="119"/>
      <c r="I57" s="114"/>
      <c r="J57" s="135"/>
      <c r="K57" s="128"/>
      <c r="L57" s="128"/>
      <c r="M57" s="138"/>
      <c r="N57" s="130"/>
      <c r="O57" s="130"/>
      <c r="R57" s="18">
        <f>COUNTIF(D55:D59,"3")</f>
        <v>4</v>
      </c>
      <c r="S57" s="18">
        <f>COUNTIF(G55:G59,"3")</f>
        <v>0</v>
      </c>
      <c r="T57" s="18">
        <f>COUNTIF(J55:J59,"3")</f>
        <v>0</v>
      </c>
      <c r="U57" s="18">
        <f>COUNTIF(M55:M59,"3")</f>
        <v>0</v>
      </c>
    </row>
    <row r="58" spans="1:21" ht="30" customHeight="1">
      <c r="A58" s="263"/>
      <c r="B58" s="53"/>
      <c r="C58" s="36" t="s">
        <v>78</v>
      </c>
      <c r="D58" s="74">
        <v>4</v>
      </c>
      <c r="E58" s="126" t="s">
        <v>265</v>
      </c>
      <c r="F58" s="113" t="s">
        <v>185</v>
      </c>
      <c r="G58" s="132"/>
      <c r="H58" s="119"/>
      <c r="I58" s="114"/>
      <c r="J58" s="135"/>
      <c r="K58" s="128"/>
      <c r="L58" s="128"/>
      <c r="M58" s="138"/>
      <c r="N58" s="130"/>
      <c r="O58" s="130"/>
      <c r="R58" s="18">
        <f>COUNTIF(D55:D59,"4")</f>
        <v>1</v>
      </c>
      <c r="S58" s="18">
        <f>COUNTIF(G55:G59,"4")</f>
        <v>0</v>
      </c>
      <c r="T58" s="18">
        <f>COUNTIF(J55:J59,"4")</f>
        <v>0</v>
      </c>
      <c r="U58" s="18">
        <f>COUNTIF(M55:M59,"4")</f>
        <v>0</v>
      </c>
    </row>
    <row r="59" spans="1:21" ht="30" customHeight="1">
      <c r="A59" s="263"/>
      <c r="B59" s="54"/>
      <c r="C59" s="36" t="s">
        <v>79</v>
      </c>
      <c r="D59" s="74">
        <v>3</v>
      </c>
      <c r="E59" s="126" t="s">
        <v>266</v>
      </c>
      <c r="F59" s="113" t="s">
        <v>187</v>
      </c>
      <c r="G59" s="132"/>
      <c r="H59" s="119"/>
      <c r="I59" s="114"/>
      <c r="J59" s="135"/>
      <c r="K59" s="128"/>
      <c r="L59" s="128"/>
      <c r="M59" s="138"/>
      <c r="N59" s="130"/>
      <c r="O59" s="130"/>
    </row>
    <row r="60" spans="1:21" ht="6.75" customHeight="1">
      <c r="B60" s="247"/>
      <c r="C60" s="248"/>
      <c r="D60" s="55"/>
      <c r="E60" s="56"/>
      <c r="F60" s="56"/>
      <c r="G60" s="55"/>
      <c r="H60" s="56"/>
      <c r="I60" s="56"/>
      <c r="J60" s="55"/>
      <c r="K60" s="56"/>
      <c r="M60" s="55"/>
      <c r="N60" s="56"/>
    </row>
    <row r="61" spans="1:21" ht="18.75">
      <c r="A61" s="263"/>
      <c r="B61" s="51"/>
      <c r="C61" s="250" t="s">
        <v>80</v>
      </c>
      <c r="D61" s="245"/>
      <c r="E61" s="245"/>
      <c r="F61" s="245"/>
      <c r="G61" s="245"/>
      <c r="H61" s="245"/>
      <c r="I61" s="245"/>
      <c r="J61" s="245"/>
      <c r="K61" s="246"/>
      <c r="L61" s="58"/>
      <c r="M61" s="58"/>
      <c r="N61" s="58"/>
      <c r="O61" s="58"/>
    </row>
    <row r="62" spans="1:21" ht="30" customHeight="1">
      <c r="A62" s="263"/>
      <c r="B62" s="59"/>
      <c r="C62" s="35" t="s">
        <v>81</v>
      </c>
      <c r="D62" s="74">
        <v>3</v>
      </c>
      <c r="E62" s="113" t="s">
        <v>267</v>
      </c>
      <c r="F62" s="113" t="s">
        <v>185</v>
      </c>
      <c r="G62" s="132"/>
      <c r="H62" s="114"/>
      <c r="I62" s="114"/>
      <c r="J62" s="135"/>
      <c r="K62" s="128"/>
      <c r="L62" s="128"/>
      <c r="M62" s="138"/>
      <c r="N62" s="130"/>
      <c r="O62" s="130"/>
      <c r="R62" s="18">
        <f>COUNTIF(D62:D65,"1")</f>
        <v>0</v>
      </c>
      <c r="S62" s="18">
        <f>COUNTIF(G62:G65,"1")</f>
        <v>0</v>
      </c>
      <c r="T62" s="18">
        <f>COUNTIF(J62:J65,"1")</f>
        <v>0</v>
      </c>
      <c r="U62" s="18">
        <f>COUNTIF(M62:M65,"1")</f>
        <v>0</v>
      </c>
    </row>
    <row r="63" spans="1:21" ht="30" customHeight="1">
      <c r="A63" s="263"/>
      <c r="B63" s="53"/>
      <c r="C63" s="36" t="s">
        <v>82</v>
      </c>
      <c r="D63" s="74">
        <v>4</v>
      </c>
      <c r="E63" s="126" t="s">
        <v>268</v>
      </c>
      <c r="F63" s="113" t="s">
        <v>186</v>
      </c>
      <c r="G63" s="132"/>
      <c r="H63" s="119"/>
      <c r="I63" s="114"/>
      <c r="J63" s="135"/>
      <c r="K63" s="128"/>
      <c r="L63" s="128"/>
      <c r="M63" s="138"/>
      <c r="N63" s="130"/>
      <c r="O63" s="130"/>
      <c r="R63" s="18">
        <f>COUNTIF(D62:D65,"2")</f>
        <v>1</v>
      </c>
      <c r="S63" s="18">
        <f>COUNTIF(G62:G65,"2")</f>
        <v>0</v>
      </c>
      <c r="T63" s="18">
        <f>COUNTIF(J62:J65,"2")</f>
        <v>0</v>
      </c>
      <c r="U63" s="18">
        <f>COUNTIF(M62:M65,"2")</f>
        <v>0</v>
      </c>
    </row>
    <row r="64" spans="1:21" ht="30" customHeight="1">
      <c r="A64" s="263"/>
      <c r="B64" s="53"/>
      <c r="C64" s="36" t="s">
        <v>83</v>
      </c>
      <c r="D64" s="74">
        <v>2</v>
      </c>
      <c r="E64" s="126" t="s">
        <v>269</v>
      </c>
      <c r="F64" s="113" t="s">
        <v>187</v>
      </c>
      <c r="G64" s="132"/>
      <c r="H64" s="119"/>
      <c r="I64" s="114"/>
      <c r="J64" s="135"/>
      <c r="K64" s="128"/>
      <c r="L64" s="128"/>
      <c r="M64" s="138"/>
      <c r="N64" s="130"/>
      <c r="O64" s="130"/>
      <c r="R64" s="18">
        <f>COUNTIF(D62:D65,"3")</f>
        <v>2</v>
      </c>
      <c r="S64" s="18">
        <f>COUNTIF(G62:G65,"3")</f>
        <v>0</v>
      </c>
      <c r="T64" s="18">
        <f>COUNTIF(J62:J65,"3")</f>
        <v>0</v>
      </c>
      <c r="U64" s="18">
        <f>COUNTIF(M62:M65,"3")</f>
        <v>0</v>
      </c>
    </row>
    <row r="65" spans="1:21" ht="30" customHeight="1">
      <c r="A65" s="263"/>
      <c r="B65" s="54"/>
      <c r="C65" s="36" t="s">
        <v>84</v>
      </c>
      <c r="D65" s="74">
        <v>3</v>
      </c>
      <c r="E65" s="126" t="s">
        <v>270</v>
      </c>
      <c r="F65" s="113" t="s">
        <v>185</v>
      </c>
      <c r="G65" s="132"/>
      <c r="H65" s="119"/>
      <c r="I65" s="114"/>
      <c r="J65" s="135"/>
      <c r="K65" s="128"/>
      <c r="L65" s="128"/>
      <c r="M65" s="138"/>
      <c r="N65" s="130"/>
      <c r="O65" s="130"/>
      <c r="R65" s="18">
        <f>COUNTIF(D62:D65,"4")</f>
        <v>1</v>
      </c>
      <c r="S65" s="18">
        <f>COUNTIF(G62:G65,"4")</f>
        <v>0</v>
      </c>
      <c r="T65" s="18">
        <f>COUNTIF(J62:J65,"4")</f>
        <v>0</v>
      </c>
      <c r="U65" s="18">
        <f>COUNTIF(M62:M65,"4")</f>
        <v>0</v>
      </c>
    </row>
    <row r="66" spans="1:21" ht="9" customHeight="1">
      <c r="B66" s="220"/>
      <c r="C66" s="221"/>
      <c r="D66" s="221"/>
      <c r="E66" s="221"/>
      <c r="F66" s="221"/>
      <c r="G66" s="221"/>
      <c r="H66" s="221"/>
      <c r="I66" s="221"/>
      <c r="J66" s="221"/>
      <c r="K66" s="249"/>
      <c r="L66" s="38"/>
      <c r="M66" s="137"/>
      <c r="N66" s="38"/>
      <c r="O66" s="38"/>
    </row>
    <row r="67" spans="1:21" ht="18.75">
      <c r="A67" s="263"/>
      <c r="B67" s="51"/>
      <c r="C67" s="250" t="s">
        <v>167</v>
      </c>
      <c r="D67" s="245"/>
      <c r="E67" s="245"/>
      <c r="F67" s="245"/>
      <c r="G67" s="245"/>
      <c r="H67" s="245"/>
      <c r="I67" s="245"/>
      <c r="J67" s="245"/>
      <c r="K67" s="246"/>
      <c r="L67" s="60"/>
      <c r="M67" s="60"/>
      <c r="N67" s="60"/>
      <c r="O67" s="60"/>
    </row>
    <row r="68" spans="1:21" ht="30" customHeight="1">
      <c r="A68" s="263"/>
      <c r="B68" s="53"/>
      <c r="C68" s="43" t="s">
        <v>85</v>
      </c>
      <c r="D68" s="74">
        <v>3</v>
      </c>
      <c r="E68" s="126" t="s">
        <v>271</v>
      </c>
      <c r="F68" s="113" t="s">
        <v>185</v>
      </c>
      <c r="G68" s="132"/>
      <c r="H68" s="114"/>
      <c r="I68" s="114"/>
      <c r="J68" s="135"/>
      <c r="K68" s="128"/>
      <c r="L68" s="128"/>
      <c r="M68" s="138"/>
      <c r="N68" s="130"/>
      <c r="O68" s="130"/>
      <c r="R68" s="18">
        <f>COUNTIF(D68:D71,"1")</f>
        <v>0</v>
      </c>
      <c r="S68" s="18">
        <f>COUNTIF(G68:G71,"1")</f>
        <v>0</v>
      </c>
      <c r="T68" s="18">
        <f>COUNTIF(J68:J71,"1")</f>
        <v>0</v>
      </c>
      <c r="U68" s="18">
        <f>COUNTIF(M68:M71,"1")</f>
        <v>0</v>
      </c>
    </row>
    <row r="69" spans="1:21" ht="30" customHeight="1">
      <c r="A69" s="263"/>
      <c r="B69" s="53"/>
      <c r="C69" s="36" t="s">
        <v>86</v>
      </c>
      <c r="D69" s="74">
        <v>3</v>
      </c>
      <c r="E69" s="126" t="s">
        <v>272</v>
      </c>
      <c r="F69" s="113" t="s">
        <v>186</v>
      </c>
      <c r="G69" s="132"/>
      <c r="H69" s="119"/>
      <c r="I69" s="114"/>
      <c r="J69" s="135"/>
      <c r="K69" s="128"/>
      <c r="L69" s="128"/>
      <c r="M69" s="138"/>
      <c r="N69" s="130"/>
      <c r="O69" s="130"/>
      <c r="R69" s="18">
        <f>COUNTIF(D68:D71,"2")</f>
        <v>0</v>
      </c>
      <c r="S69" s="18">
        <f>COUNTIF(G68:G71,"2")</f>
        <v>0</v>
      </c>
      <c r="T69" s="18">
        <f>COUNTIF(J68:J71,"2")</f>
        <v>0</v>
      </c>
      <c r="U69" s="18">
        <f>COUNTIF(M68:M71,"2")</f>
        <v>0</v>
      </c>
    </row>
    <row r="70" spans="1:21" ht="30" customHeight="1">
      <c r="A70" s="263"/>
      <c r="B70" s="53"/>
      <c r="C70" s="36" t="s">
        <v>87</v>
      </c>
      <c r="D70" s="74">
        <v>4</v>
      </c>
      <c r="E70" s="126" t="s">
        <v>273</v>
      </c>
      <c r="F70" s="113" t="s">
        <v>187</v>
      </c>
      <c r="G70" s="132"/>
      <c r="H70" s="119"/>
      <c r="I70" s="114"/>
      <c r="J70" s="135"/>
      <c r="K70" s="128"/>
      <c r="L70" s="128"/>
      <c r="M70" s="138"/>
      <c r="N70" s="130"/>
      <c r="O70" s="130"/>
      <c r="R70" s="18">
        <f>COUNTIF(D68:D71,"3")</f>
        <v>2</v>
      </c>
      <c r="S70" s="18">
        <f>COUNTIF(G68:G71,"3")</f>
        <v>0</v>
      </c>
      <c r="T70" s="18">
        <f>COUNTIF(J68:J71,"3")</f>
        <v>0</v>
      </c>
      <c r="U70" s="18">
        <f>COUNTIF(M68:M71,"3")</f>
        <v>0</v>
      </c>
    </row>
    <row r="71" spans="1:21" ht="30" customHeight="1">
      <c r="A71" s="263"/>
      <c r="B71" s="54"/>
      <c r="C71" s="36" t="s">
        <v>88</v>
      </c>
      <c r="D71" s="74">
        <v>4</v>
      </c>
      <c r="E71" s="126" t="s">
        <v>274</v>
      </c>
      <c r="F71" s="113" t="s">
        <v>186</v>
      </c>
      <c r="G71" s="132"/>
      <c r="H71" s="119"/>
      <c r="I71" s="114"/>
      <c r="J71" s="135"/>
      <c r="K71" s="128"/>
      <c r="L71" s="128"/>
      <c r="M71" s="138"/>
      <c r="N71" s="130"/>
      <c r="O71" s="130"/>
      <c r="R71" s="18">
        <f>COUNTIF(D68:D71,"4")</f>
        <v>2</v>
      </c>
      <c r="S71" s="18">
        <f>COUNTIF(G68:G71,"4")</f>
        <v>0</v>
      </c>
      <c r="T71" s="18">
        <f>COUNTIF(J68:J71,"4")</f>
        <v>0</v>
      </c>
      <c r="U71" s="18">
        <f>COUNTIF(M68:M71,"4")</f>
        <v>0</v>
      </c>
    </row>
    <row r="72" spans="1:21" ht="8.25" customHeight="1">
      <c r="B72" s="220"/>
      <c r="C72" s="221"/>
      <c r="D72" s="221"/>
      <c r="E72" s="221"/>
      <c r="F72" s="221"/>
      <c r="G72" s="221"/>
      <c r="H72" s="221"/>
      <c r="I72" s="221"/>
      <c r="J72" s="221"/>
      <c r="K72" s="249"/>
      <c r="L72" s="38"/>
      <c r="M72" s="137"/>
      <c r="N72" s="38"/>
      <c r="O72" s="38"/>
    </row>
    <row r="73" spans="1:21" ht="18.75">
      <c r="A73" s="263"/>
      <c r="B73" s="51"/>
      <c r="C73" s="250" t="s">
        <v>89</v>
      </c>
      <c r="D73" s="245"/>
      <c r="E73" s="245"/>
      <c r="F73" s="245"/>
      <c r="G73" s="245"/>
      <c r="H73" s="245"/>
      <c r="I73" s="245"/>
      <c r="J73" s="245"/>
      <c r="K73" s="246"/>
      <c r="L73" s="58"/>
      <c r="M73" s="58"/>
      <c r="N73" s="58"/>
      <c r="O73" s="58"/>
    </row>
    <row r="74" spans="1:21" ht="30" customHeight="1">
      <c r="A74" s="263"/>
      <c r="B74" s="53"/>
      <c r="C74" s="43" t="s">
        <v>90</v>
      </c>
      <c r="D74" s="74">
        <v>3</v>
      </c>
      <c r="E74" s="113" t="s">
        <v>275</v>
      </c>
      <c r="F74" s="113" t="s">
        <v>185</v>
      </c>
      <c r="G74" s="132"/>
      <c r="H74" s="114"/>
      <c r="I74" s="114"/>
      <c r="J74" s="135"/>
      <c r="K74" s="128"/>
      <c r="L74" s="128"/>
      <c r="M74" s="138"/>
      <c r="N74" s="130"/>
      <c r="O74" s="130"/>
      <c r="R74" s="18">
        <f>COUNTIF(D74:D79,"1")</f>
        <v>1</v>
      </c>
      <c r="S74" s="18">
        <f>COUNTIF(G74:G79,"1")</f>
        <v>0</v>
      </c>
      <c r="T74" s="18">
        <f>COUNTIF(J74:J79,"1")</f>
        <v>0</v>
      </c>
      <c r="U74" s="18">
        <f>COUNTIF(M74:M79,"1")</f>
        <v>0</v>
      </c>
    </row>
    <row r="75" spans="1:21" ht="30" customHeight="1">
      <c r="A75" s="263"/>
      <c r="B75" s="53"/>
      <c r="C75" s="36" t="s">
        <v>91</v>
      </c>
      <c r="D75" s="74">
        <v>1</v>
      </c>
      <c r="E75" s="126" t="s">
        <v>276</v>
      </c>
      <c r="F75" s="113" t="s">
        <v>186</v>
      </c>
      <c r="G75" s="132"/>
      <c r="H75" s="119"/>
      <c r="I75" s="114"/>
      <c r="J75" s="135"/>
      <c r="K75" s="128"/>
      <c r="L75" s="128"/>
      <c r="M75" s="138"/>
      <c r="N75" s="130"/>
      <c r="O75" s="130"/>
      <c r="R75" s="18">
        <f>COUNTIF(D74:D79,"2")</f>
        <v>2</v>
      </c>
      <c r="S75" s="18">
        <f>COUNTIF(G74:G79,"2")</f>
        <v>0</v>
      </c>
      <c r="T75" s="18">
        <f>COUNTIF(J74:J79,"2")</f>
        <v>0</v>
      </c>
      <c r="U75" s="18">
        <f>COUNTIF(M74:M79,"2")</f>
        <v>0</v>
      </c>
    </row>
    <row r="76" spans="1:21" ht="30" customHeight="1">
      <c r="A76" s="263"/>
      <c r="B76" s="53"/>
      <c r="C76" s="36" t="s">
        <v>92</v>
      </c>
      <c r="D76" s="74">
        <v>4</v>
      </c>
      <c r="E76" s="126" t="s">
        <v>277</v>
      </c>
      <c r="F76" s="113" t="s">
        <v>187</v>
      </c>
      <c r="G76" s="132"/>
      <c r="H76" s="119"/>
      <c r="I76" s="114"/>
      <c r="J76" s="135"/>
      <c r="K76" s="128"/>
      <c r="L76" s="128"/>
      <c r="M76" s="138"/>
      <c r="N76" s="130"/>
      <c r="O76" s="130"/>
      <c r="R76" s="18">
        <f>COUNTIF(D74:D79,"2")</f>
        <v>2</v>
      </c>
      <c r="S76" s="18">
        <f>COUNTIF(G74:G79,"3")</f>
        <v>0</v>
      </c>
      <c r="T76" s="18">
        <f>COUNTIF(J74:J79,"3")</f>
        <v>0</v>
      </c>
      <c r="U76" s="18">
        <f>COUNTIF(M74:M79,"3")</f>
        <v>0</v>
      </c>
    </row>
    <row r="77" spans="1:21" ht="30" customHeight="1">
      <c r="A77" s="263"/>
      <c r="B77" s="53"/>
      <c r="C77" s="36" t="s">
        <v>93</v>
      </c>
      <c r="D77" s="74">
        <v>4</v>
      </c>
      <c r="E77" s="126" t="s">
        <v>278</v>
      </c>
      <c r="F77" s="113" t="s">
        <v>185</v>
      </c>
      <c r="G77" s="132"/>
      <c r="H77" s="119"/>
      <c r="I77" s="114"/>
      <c r="J77" s="135"/>
      <c r="K77" s="128"/>
      <c r="L77" s="128"/>
      <c r="M77" s="138"/>
      <c r="N77" s="130"/>
      <c r="O77" s="130"/>
      <c r="R77" s="18">
        <f>COUNTIF(D74:D79,"4")</f>
        <v>2</v>
      </c>
      <c r="S77" s="18">
        <f>COUNTIF(G74:G79,"4")</f>
        <v>0</v>
      </c>
      <c r="T77" s="18">
        <f>COUNTIF(J74:J79,"4")</f>
        <v>0</v>
      </c>
      <c r="U77" s="18">
        <f>COUNTIF(M74:M79,"4")</f>
        <v>0</v>
      </c>
    </row>
    <row r="78" spans="1:21" ht="30" customHeight="1">
      <c r="A78" s="263"/>
      <c r="B78" s="59"/>
      <c r="C78" s="37" t="s">
        <v>94</v>
      </c>
      <c r="D78" s="74">
        <v>2</v>
      </c>
      <c r="E78" s="126" t="s">
        <v>280</v>
      </c>
      <c r="F78" s="113" t="s">
        <v>186</v>
      </c>
      <c r="G78" s="132"/>
      <c r="H78" s="119"/>
      <c r="I78" s="114"/>
      <c r="J78" s="135"/>
      <c r="K78" s="128"/>
      <c r="L78" s="128"/>
      <c r="M78" s="138"/>
      <c r="N78" s="130"/>
      <c r="O78" s="130"/>
    </row>
    <row r="79" spans="1:21" ht="30" customHeight="1">
      <c r="A79" s="263"/>
      <c r="B79" s="54"/>
      <c r="C79" s="36" t="s">
        <v>95</v>
      </c>
      <c r="D79" s="74">
        <v>2</v>
      </c>
      <c r="E79" s="126" t="s">
        <v>279</v>
      </c>
      <c r="F79" s="113" t="s">
        <v>187</v>
      </c>
      <c r="G79" s="132"/>
      <c r="H79" s="119"/>
      <c r="I79" s="114"/>
      <c r="J79" s="135"/>
      <c r="K79" s="128"/>
      <c r="L79" s="128"/>
      <c r="M79" s="138"/>
      <c r="N79" s="130"/>
      <c r="O79" s="130"/>
    </row>
    <row r="80" spans="1:21" ht="9" customHeight="1">
      <c r="B80" s="247"/>
      <c r="C80" s="248"/>
      <c r="D80" s="55"/>
      <c r="E80" s="56"/>
      <c r="F80" s="56"/>
      <c r="G80" s="55"/>
      <c r="H80" s="56"/>
      <c r="I80" s="56"/>
      <c r="J80" s="55"/>
      <c r="K80" s="61"/>
      <c r="M80" s="55"/>
      <c r="N80" s="61"/>
    </row>
    <row r="81" spans="1:21" ht="18.75" customHeight="1">
      <c r="B81" s="231" t="s">
        <v>96</v>
      </c>
      <c r="C81" s="232"/>
      <c r="D81" s="199" t="s">
        <v>179</v>
      </c>
      <c r="E81" s="200"/>
      <c r="F81" s="201"/>
      <c r="G81" s="235">
        <v>2016</v>
      </c>
      <c r="H81" s="236"/>
      <c r="I81" s="237"/>
      <c r="J81" s="238">
        <v>2017</v>
      </c>
      <c r="K81" s="239"/>
      <c r="L81" s="240"/>
      <c r="M81" s="209">
        <v>2018</v>
      </c>
      <c r="N81" s="210"/>
      <c r="O81" s="211"/>
    </row>
    <row r="82" spans="1:21" ht="34.5" customHeight="1">
      <c r="B82" s="233"/>
      <c r="C82" s="234"/>
      <c r="D82" s="48" t="s">
        <v>34</v>
      </c>
      <c r="E82" s="49" t="s">
        <v>122</v>
      </c>
      <c r="F82" s="49"/>
      <c r="G82" s="48" t="s">
        <v>34</v>
      </c>
      <c r="H82" s="49" t="s">
        <v>122</v>
      </c>
      <c r="I82" s="49" t="s">
        <v>125</v>
      </c>
      <c r="J82" s="48" t="s">
        <v>34</v>
      </c>
      <c r="K82" s="49" t="s">
        <v>122</v>
      </c>
      <c r="L82" s="50" t="s">
        <v>125</v>
      </c>
      <c r="M82" s="48" t="s">
        <v>34</v>
      </c>
      <c r="N82" s="49" t="s">
        <v>122</v>
      </c>
      <c r="O82" s="50" t="s">
        <v>125</v>
      </c>
    </row>
    <row r="83" spans="1:21" ht="18.75">
      <c r="A83" s="263"/>
      <c r="B83" s="62"/>
      <c r="C83" s="245" t="s">
        <v>97</v>
      </c>
      <c r="D83" s="245"/>
      <c r="E83" s="245"/>
      <c r="F83" s="245"/>
      <c r="G83" s="245"/>
      <c r="H83" s="245"/>
      <c r="I83" s="245"/>
      <c r="J83" s="245"/>
      <c r="K83" s="245"/>
      <c r="L83" s="63"/>
      <c r="M83" s="99"/>
      <c r="N83" s="99"/>
      <c r="O83" s="63"/>
    </row>
    <row r="84" spans="1:21" ht="30" customHeight="1">
      <c r="A84" s="263"/>
      <c r="B84" s="54"/>
      <c r="C84" s="43" t="s">
        <v>98</v>
      </c>
      <c r="D84" s="74">
        <v>3</v>
      </c>
      <c r="E84" s="126" t="s">
        <v>202</v>
      </c>
      <c r="F84" s="113" t="s">
        <v>185</v>
      </c>
      <c r="G84" s="132"/>
      <c r="H84" s="119"/>
      <c r="I84" s="114"/>
      <c r="J84" s="135"/>
      <c r="K84" s="128"/>
      <c r="L84" s="128"/>
      <c r="M84" s="138"/>
      <c r="N84" s="130"/>
      <c r="O84" s="130"/>
      <c r="R84" s="18">
        <f>COUNTIF(D84:D86,"1")</f>
        <v>0</v>
      </c>
      <c r="S84" s="18">
        <f>COUNTIF(G84:G86,"1")</f>
        <v>0</v>
      </c>
      <c r="T84" s="18">
        <f>COUNTIF(J84:J86,"1")</f>
        <v>0</v>
      </c>
      <c r="U84" s="18">
        <f>COUNTIF(M84:M86,"1")</f>
        <v>0</v>
      </c>
    </row>
    <row r="85" spans="1:21" ht="30" customHeight="1">
      <c r="A85" s="263"/>
      <c r="B85" s="62"/>
      <c r="C85" s="36" t="s">
        <v>99</v>
      </c>
      <c r="D85" s="74">
        <v>3</v>
      </c>
      <c r="E85" s="126" t="s">
        <v>203</v>
      </c>
      <c r="F85" s="113" t="s">
        <v>186</v>
      </c>
      <c r="G85" s="132"/>
      <c r="H85" s="119"/>
      <c r="I85" s="114"/>
      <c r="J85" s="135"/>
      <c r="K85" s="128"/>
      <c r="L85" s="128"/>
      <c r="M85" s="138"/>
      <c r="N85" s="130"/>
      <c r="O85" s="130"/>
      <c r="R85" s="18">
        <f>COUNTIF(D84:D86,"2")</f>
        <v>0</v>
      </c>
      <c r="S85" s="18">
        <f>COUNTIF(G84:G86,"2")</f>
        <v>0</v>
      </c>
      <c r="T85" s="18">
        <f>COUNTIF(J84:J86,"2")</f>
        <v>0</v>
      </c>
      <c r="U85" s="18">
        <f>COUNTIF(M84:M86,"2")</f>
        <v>0</v>
      </c>
    </row>
    <row r="86" spans="1:21" ht="30" customHeight="1">
      <c r="A86" s="263"/>
      <c r="B86" s="62"/>
      <c r="C86" s="36" t="s">
        <v>100</v>
      </c>
      <c r="D86" s="74">
        <v>3</v>
      </c>
      <c r="E86" s="126" t="s">
        <v>204</v>
      </c>
      <c r="F86" s="113" t="s">
        <v>187</v>
      </c>
      <c r="G86" s="132"/>
      <c r="H86" s="119"/>
      <c r="I86" s="114"/>
      <c r="J86" s="135"/>
      <c r="K86" s="128"/>
      <c r="L86" s="128"/>
      <c r="M86" s="138"/>
      <c r="N86" s="130"/>
      <c r="O86" s="130"/>
      <c r="R86" s="18">
        <f>COUNTIF(D84:D86,"3")</f>
        <v>3</v>
      </c>
      <c r="S86" s="18">
        <f>COUNTIF(G84:G86,"3")</f>
        <v>0</v>
      </c>
      <c r="T86" s="18">
        <f>COUNTIF(J84:J86,"3")</f>
        <v>0</v>
      </c>
      <c r="U86" s="18">
        <f>COUNTIF(M84:M86,"3")</f>
        <v>0</v>
      </c>
    </row>
    <row r="87" spans="1:21" ht="21" customHeight="1">
      <c r="B87" s="247"/>
      <c r="C87" s="248"/>
      <c r="D87" s="55"/>
      <c r="E87" s="56"/>
      <c r="F87" s="56"/>
      <c r="G87" s="55"/>
      <c r="H87" s="56"/>
      <c r="I87" s="56"/>
      <c r="J87" s="55"/>
      <c r="K87" s="56"/>
      <c r="M87" s="55"/>
      <c r="N87" s="56"/>
      <c r="R87" s="18">
        <f>COUNTIF(D84:D86,"4")</f>
        <v>0</v>
      </c>
      <c r="S87" s="18">
        <f>COUNTIF(G84:G86,"4")</f>
        <v>0</v>
      </c>
      <c r="T87" s="18">
        <f>COUNTIF(J84:J86,"4")</f>
        <v>0</v>
      </c>
      <c r="U87" s="18">
        <f>COUNTIF(M84:M86,"4")</f>
        <v>0</v>
      </c>
    </row>
    <row r="88" spans="1:21" ht="18.75">
      <c r="A88" s="263"/>
      <c r="B88" s="64"/>
      <c r="C88" s="254" t="s">
        <v>101</v>
      </c>
      <c r="D88" s="255"/>
      <c r="E88" s="255"/>
      <c r="F88" s="255"/>
      <c r="G88" s="255"/>
      <c r="H88" s="255"/>
      <c r="I88" s="255"/>
      <c r="J88" s="255"/>
      <c r="K88" s="256"/>
      <c r="L88" s="58"/>
      <c r="M88" s="58"/>
      <c r="N88" s="58"/>
      <c r="O88" s="58"/>
    </row>
    <row r="89" spans="1:21" ht="30" customHeight="1">
      <c r="A89" s="263"/>
      <c r="B89" s="54"/>
      <c r="C89" s="35" t="s">
        <v>102</v>
      </c>
      <c r="D89" s="74">
        <v>3</v>
      </c>
      <c r="E89" s="113" t="s">
        <v>205</v>
      </c>
      <c r="F89" s="113" t="s">
        <v>185</v>
      </c>
      <c r="G89" s="132"/>
      <c r="H89" s="114"/>
      <c r="I89" s="114"/>
      <c r="J89" s="135"/>
      <c r="K89" s="128"/>
      <c r="L89" s="128"/>
      <c r="M89" s="138"/>
      <c r="N89" s="130"/>
      <c r="O89" s="130"/>
      <c r="R89" s="18">
        <f>COUNTIF(D89:D95,"1")</f>
        <v>0</v>
      </c>
      <c r="S89" s="18">
        <f>COUNTIF(G89:G95,"1")</f>
        <v>0</v>
      </c>
      <c r="T89" s="18">
        <f>COUNTIF(J89:J95,"1")</f>
        <v>0</v>
      </c>
      <c r="U89" s="18">
        <f>COUNTIF(M89:M95,"1")</f>
        <v>0</v>
      </c>
    </row>
    <row r="90" spans="1:21" ht="30" customHeight="1">
      <c r="A90" s="263"/>
      <c r="B90" s="65"/>
      <c r="C90" s="37" t="s">
        <v>103</v>
      </c>
      <c r="D90" s="74">
        <v>4</v>
      </c>
      <c r="E90" s="126" t="s">
        <v>206</v>
      </c>
      <c r="F90" s="113" t="s">
        <v>186</v>
      </c>
      <c r="G90" s="132"/>
      <c r="H90" s="119"/>
      <c r="I90" s="114"/>
      <c r="J90" s="135"/>
      <c r="K90" s="128"/>
      <c r="L90" s="128"/>
      <c r="M90" s="138"/>
      <c r="N90" s="130"/>
      <c r="O90" s="130"/>
      <c r="R90" s="18">
        <f>COUNTIF(D89:D95,"2")</f>
        <v>1</v>
      </c>
      <c r="S90" s="18">
        <f>COUNTIF(G89:G95,"2")</f>
        <v>0</v>
      </c>
      <c r="T90" s="18">
        <f>COUNTIF(J89:J95,"2")</f>
        <v>0</v>
      </c>
      <c r="U90" s="18">
        <f>COUNTIF(M89:M95,"2")</f>
        <v>0</v>
      </c>
    </row>
    <row r="91" spans="1:21" ht="30" customHeight="1">
      <c r="A91" s="263"/>
      <c r="B91" s="62"/>
      <c r="C91" s="36" t="s">
        <v>104</v>
      </c>
      <c r="D91" s="74">
        <v>3</v>
      </c>
      <c r="E91" s="126" t="s">
        <v>207</v>
      </c>
      <c r="F91" s="113" t="s">
        <v>187</v>
      </c>
      <c r="G91" s="132"/>
      <c r="H91" s="119"/>
      <c r="I91" s="114"/>
      <c r="J91" s="135"/>
      <c r="K91" s="128"/>
      <c r="L91" s="128"/>
      <c r="M91" s="138"/>
      <c r="N91" s="130"/>
      <c r="O91" s="130"/>
      <c r="R91" s="18">
        <f>COUNTIF(D89:D95,"3")</f>
        <v>3</v>
      </c>
      <c r="S91" s="18">
        <f>COUNTIF(G89:G95,"3")</f>
        <v>0</v>
      </c>
      <c r="T91" s="18">
        <f>COUNTIF(J89:J95,"3")</f>
        <v>0</v>
      </c>
      <c r="U91" s="18">
        <f>COUNTIF(M89:M95,"3")</f>
        <v>0</v>
      </c>
    </row>
    <row r="92" spans="1:21" ht="30" customHeight="1">
      <c r="A92" s="263"/>
      <c r="B92" s="62"/>
      <c r="C92" s="37" t="s">
        <v>105</v>
      </c>
      <c r="D92" s="74">
        <v>3</v>
      </c>
      <c r="E92" s="126" t="s">
        <v>208</v>
      </c>
      <c r="F92" s="113" t="s">
        <v>185</v>
      </c>
      <c r="G92" s="132"/>
      <c r="H92" s="119"/>
      <c r="I92" s="114"/>
      <c r="J92" s="135"/>
      <c r="K92" s="128"/>
      <c r="L92" s="128"/>
      <c r="M92" s="138"/>
      <c r="N92" s="130"/>
      <c r="O92" s="130"/>
      <c r="R92" s="18">
        <f>COUNTIF(D89:D95,"4")</f>
        <v>3</v>
      </c>
      <c r="S92" s="18">
        <f>COUNTIF(G89:G95,"4")</f>
        <v>0</v>
      </c>
      <c r="T92" s="18">
        <f>COUNTIF(J89:J95,"4")</f>
        <v>0</v>
      </c>
      <c r="U92" s="18">
        <f>COUNTIF(M89:M95,"4")</f>
        <v>0</v>
      </c>
    </row>
    <row r="93" spans="1:21" ht="30" customHeight="1">
      <c r="A93" s="263"/>
      <c r="B93" s="62"/>
      <c r="C93" s="36" t="s">
        <v>106</v>
      </c>
      <c r="D93" s="74">
        <v>4</v>
      </c>
      <c r="E93" s="126" t="s">
        <v>209</v>
      </c>
      <c r="F93" s="113" t="s">
        <v>186</v>
      </c>
      <c r="G93" s="132"/>
      <c r="H93" s="119"/>
      <c r="I93" s="114"/>
      <c r="J93" s="135"/>
      <c r="K93" s="128"/>
      <c r="L93" s="128"/>
      <c r="M93" s="138"/>
      <c r="N93" s="130"/>
      <c r="O93" s="130"/>
    </row>
    <row r="94" spans="1:21" ht="30" customHeight="1">
      <c r="A94" s="263"/>
      <c r="B94" s="65"/>
      <c r="C94" s="37" t="s">
        <v>107</v>
      </c>
      <c r="D94" s="74">
        <v>2</v>
      </c>
      <c r="E94" s="126" t="s">
        <v>210</v>
      </c>
      <c r="F94" s="113" t="s">
        <v>187</v>
      </c>
      <c r="G94" s="132"/>
      <c r="H94" s="119"/>
      <c r="I94" s="114"/>
      <c r="J94" s="135"/>
      <c r="K94" s="128"/>
      <c r="L94" s="128"/>
      <c r="M94" s="138"/>
      <c r="N94" s="130"/>
      <c r="O94" s="130"/>
    </row>
    <row r="95" spans="1:21" ht="30" customHeight="1">
      <c r="A95" s="263"/>
      <c r="B95" s="62"/>
      <c r="C95" s="36" t="s">
        <v>108</v>
      </c>
      <c r="D95" s="74">
        <v>4</v>
      </c>
      <c r="E95" s="126" t="s">
        <v>211</v>
      </c>
      <c r="F95" s="113" t="s">
        <v>186</v>
      </c>
      <c r="G95" s="132"/>
      <c r="H95" s="119"/>
      <c r="I95" s="114"/>
      <c r="J95" s="135"/>
      <c r="K95" s="128"/>
      <c r="L95" s="128"/>
      <c r="M95" s="138"/>
      <c r="N95" s="130"/>
      <c r="O95" s="130"/>
    </row>
    <row r="96" spans="1:21" ht="5.25" customHeight="1">
      <c r="B96" s="247"/>
      <c r="C96" s="248"/>
      <c r="D96" s="55"/>
      <c r="E96" s="56"/>
      <c r="F96" s="56"/>
      <c r="G96" s="55"/>
      <c r="H96" s="56"/>
      <c r="I96" s="56"/>
      <c r="J96" s="55"/>
      <c r="K96" s="61"/>
      <c r="M96" s="55"/>
      <c r="N96" s="61"/>
    </row>
    <row r="97" spans="1:21" ht="18.75">
      <c r="A97" s="263"/>
      <c r="B97" s="51"/>
      <c r="C97" s="250" t="s">
        <v>25</v>
      </c>
      <c r="D97" s="245"/>
      <c r="E97" s="245"/>
      <c r="F97" s="245"/>
      <c r="G97" s="245"/>
      <c r="H97" s="245"/>
      <c r="I97" s="245"/>
      <c r="J97" s="245"/>
      <c r="K97" s="245"/>
      <c r="L97" s="245"/>
      <c r="M97" s="100"/>
      <c r="N97" s="100"/>
      <c r="O97" s="107"/>
    </row>
    <row r="98" spans="1:21" ht="72">
      <c r="A98" s="263"/>
      <c r="B98" s="59"/>
      <c r="C98" s="35" t="s">
        <v>109</v>
      </c>
      <c r="D98" s="74">
        <v>3</v>
      </c>
      <c r="E98" s="77" t="s">
        <v>212</v>
      </c>
      <c r="F98" s="113" t="s">
        <v>185</v>
      </c>
      <c r="G98" s="75"/>
      <c r="H98" s="79"/>
      <c r="I98" s="79"/>
      <c r="J98" s="76"/>
      <c r="K98" s="82"/>
      <c r="L98" s="82"/>
      <c r="M98" s="103"/>
      <c r="N98" s="102"/>
      <c r="O98" s="102"/>
      <c r="R98" s="18">
        <f>COUNTIF(D98:D99,"1")</f>
        <v>0</v>
      </c>
      <c r="S98" s="18">
        <f>COUNTIF(G98:G99,"1")</f>
        <v>0</v>
      </c>
      <c r="T98" s="18">
        <f>COUNTIF(J98:J99,"1")</f>
        <v>0</v>
      </c>
      <c r="U98" s="18">
        <f>COUNTIF(M98:M99,"1")</f>
        <v>0</v>
      </c>
    </row>
    <row r="99" spans="1:21" ht="60">
      <c r="A99" s="263"/>
      <c r="B99" s="66"/>
      <c r="C99" s="37" t="s">
        <v>110</v>
      </c>
      <c r="D99" s="74">
        <v>3</v>
      </c>
      <c r="E99" s="78" t="s">
        <v>213</v>
      </c>
      <c r="F99" s="113" t="s">
        <v>187</v>
      </c>
      <c r="G99" s="75"/>
      <c r="H99" s="80"/>
      <c r="I99" s="79"/>
      <c r="J99" s="76"/>
      <c r="K99" s="82"/>
      <c r="L99" s="82"/>
      <c r="M99" s="103"/>
      <c r="N99" s="102"/>
      <c r="O99" s="102"/>
      <c r="R99" s="18">
        <f>COUNTIF(D98:D99,"2")</f>
        <v>0</v>
      </c>
      <c r="S99" s="18">
        <f>COUNTIF(G98:G99,"2")</f>
        <v>0</v>
      </c>
      <c r="T99" s="18">
        <f>COUNTIF(J98:J99,"2")</f>
        <v>0</v>
      </c>
      <c r="U99" s="18">
        <f>COUNTIF(M98:M99,"2")</f>
        <v>0</v>
      </c>
    </row>
    <row r="100" spans="1:21" ht="8.25" customHeight="1">
      <c r="B100" s="247"/>
      <c r="C100" s="248"/>
      <c r="D100" s="55"/>
      <c r="E100" s="56"/>
      <c r="F100" s="56"/>
      <c r="G100" s="55"/>
      <c r="H100" s="56"/>
      <c r="I100" s="56"/>
      <c r="J100" s="55"/>
      <c r="K100" s="61"/>
      <c r="M100" s="55"/>
      <c r="N100" s="61"/>
      <c r="R100" s="18">
        <f>COUNTIF(D98:D99,"3")</f>
        <v>2</v>
      </c>
      <c r="S100" s="18">
        <f>COUNTIF(G98:G99,"3")</f>
        <v>0</v>
      </c>
      <c r="T100" s="18">
        <f>COUNTIF(J98:J99,"3")</f>
        <v>0</v>
      </c>
      <c r="U100" s="18">
        <f>COUNTIF(M98:M99,"3")</f>
        <v>0</v>
      </c>
    </row>
    <row r="101" spans="1:21" ht="18.75">
      <c r="A101" s="263"/>
      <c r="B101" s="62"/>
      <c r="C101" s="245" t="s">
        <v>111</v>
      </c>
      <c r="D101" s="245"/>
      <c r="E101" s="245"/>
      <c r="F101" s="245"/>
      <c r="G101" s="245"/>
      <c r="H101" s="245"/>
      <c r="I101" s="245"/>
      <c r="J101" s="245"/>
      <c r="K101" s="246"/>
      <c r="L101" s="58"/>
      <c r="M101" s="58"/>
      <c r="N101" s="58"/>
      <c r="O101" s="58"/>
      <c r="R101" s="18">
        <f>COUNTIF(D98:D99,"4")</f>
        <v>0</v>
      </c>
      <c r="S101" s="18">
        <f>COUNTIF(G98:G99,"4")</f>
        <v>0</v>
      </c>
      <c r="T101" s="18">
        <f>COUNTIF(J98:J99,"4")</f>
        <v>0</v>
      </c>
      <c r="U101" s="18">
        <f>COUNTIF(M98:M99,"4")</f>
        <v>0</v>
      </c>
    </row>
    <row r="102" spans="1:21" ht="30" customHeight="1">
      <c r="A102" s="263"/>
      <c r="B102" s="54"/>
      <c r="C102" s="43" t="s">
        <v>112</v>
      </c>
      <c r="D102" s="74">
        <v>4</v>
      </c>
      <c r="E102" s="113" t="s">
        <v>214</v>
      </c>
      <c r="F102" s="113" t="s">
        <v>185</v>
      </c>
      <c r="G102" s="132"/>
      <c r="H102" s="114"/>
      <c r="I102" s="114"/>
      <c r="J102" s="135"/>
      <c r="K102" s="128"/>
      <c r="L102" s="128"/>
      <c r="M102" s="138"/>
      <c r="N102" s="130"/>
      <c r="O102" s="130"/>
      <c r="R102" s="18">
        <f>COUNTIF(D102:D111,"1")</f>
        <v>1</v>
      </c>
      <c r="S102" s="18">
        <f>COUNTIF(G102:G111,"1")</f>
        <v>0</v>
      </c>
      <c r="T102" s="18">
        <f>COUNTIF(J102:J111,"1")</f>
        <v>0</v>
      </c>
      <c r="U102" s="18">
        <f>COUNTIF(M102:M111,"1")</f>
        <v>0</v>
      </c>
    </row>
    <row r="103" spans="1:21" ht="30" customHeight="1">
      <c r="A103" s="263"/>
      <c r="B103" s="62"/>
      <c r="C103" s="36" t="s">
        <v>113</v>
      </c>
      <c r="D103" s="74">
        <v>3</v>
      </c>
      <c r="E103" s="126" t="s">
        <v>215</v>
      </c>
      <c r="F103" s="113" t="s">
        <v>186</v>
      </c>
      <c r="G103" s="132"/>
      <c r="H103" s="119"/>
      <c r="I103" s="114"/>
      <c r="J103" s="135"/>
      <c r="K103" s="128"/>
      <c r="L103" s="128"/>
      <c r="M103" s="138"/>
      <c r="N103" s="130"/>
      <c r="O103" s="130"/>
      <c r="R103" s="18">
        <f>COUNTIF(D102:D111,"2")</f>
        <v>1</v>
      </c>
      <c r="S103" s="18">
        <f>COUNTIF(G102:G111,"2")</f>
        <v>0</v>
      </c>
      <c r="T103" s="18">
        <f>COUNTIF(J102:J111,"2")</f>
        <v>0</v>
      </c>
      <c r="U103" s="18">
        <f>COUNTIF(M102:M111,"2")</f>
        <v>0</v>
      </c>
    </row>
    <row r="104" spans="1:21" ht="30" customHeight="1">
      <c r="A104" s="263"/>
      <c r="B104" s="62"/>
      <c r="C104" s="36" t="s">
        <v>114</v>
      </c>
      <c r="D104" s="74">
        <v>3</v>
      </c>
      <c r="E104" s="126" t="s">
        <v>216</v>
      </c>
      <c r="F104" s="113" t="s">
        <v>185</v>
      </c>
      <c r="G104" s="132"/>
      <c r="H104" s="119"/>
      <c r="I104" s="114"/>
      <c r="J104" s="135"/>
      <c r="K104" s="128"/>
      <c r="L104" s="128"/>
      <c r="M104" s="138"/>
      <c r="N104" s="130"/>
      <c r="O104" s="130"/>
      <c r="R104" s="18">
        <f>COUNTIF(D102:D111,"3")</f>
        <v>5</v>
      </c>
      <c r="S104" s="18">
        <f>COUNTIF(G102:G111,"3")</f>
        <v>0</v>
      </c>
      <c r="T104" s="18">
        <f>COUNTIF(J102:J111,"3")</f>
        <v>0</v>
      </c>
      <c r="U104" s="18">
        <f>COUNTIF(M102:M111,"3")</f>
        <v>0</v>
      </c>
    </row>
    <row r="105" spans="1:21" ht="30" customHeight="1">
      <c r="A105" s="263"/>
      <c r="B105" s="62"/>
      <c r="C105" s="36" t="s">
        <v>115</v>
      </c>
      <c r="D105" s="74">
        <v>4</v>
      </c>
      <c r="E105" s="126" t="s">
        <v>217</v>
      </c>
      <c r="F105" s="113" t="s">
        <v>186</v>
      </c>
      <c r="G105" s="132"/>
      <c r="H105" s="119"/>
      <c r="I105" s="114"/>
      <c r="J105" s="135"/>
      <c r="K105" s="128"/>
      <c r="L105" s="128"/>
      <c r="M105" s="138"/>
      <c r="N105" s="130"/>
      <c r="O105" s="130"/>
      <c r="R105" s="18">
        <f>COUNTIF(D102:D111,"4")</f>
        <v>3</v>
      </c>
      <c r="S105" s="18">
        <f>COUNTIF(G102:G111,"4")</f>
        <v>0</v>
      </c>
      <c r="T105" s="18">
        <f>COUNTIF(J102:J111,"4")</f>
        <v>0</v>
      </c>
      <c r="U105" s="18">
        <f>COUNTIF(M102:M111,"4")</f>
        <v>0</v>
      </c>
    </row>
    <row r="106" spans="1:21" ht="30" customHeight="1">
      <c r="A106" s="263"/>
      <c r="B106" s="62"/>
      <c r="C106" s="36" t="s">
        <v>116</v>
      </c>
      <c r="D106" s="74">
        <v>4</v>
      </c>
      <c r="E106" s="126" t="s">
        <v>218</v>
      </c>
      <c r="F106" s="113" t="s">
        <v>187</v>
      </c>
      <c r="G106" s="132"/>
      <c r="H106" s="119"/>
      <c r="I106" s="114"/>
      <c r="J106" s="135"/>
      <c r="K106" s="128"/>
      <c r="L106" s="128"/>
      <c r="M106" s="138"/>
      <c r="N106" s="130"/>
      <c r="O106" s="130"/>
    </row>
    <row r="107" spans="1:21" ht="30" customHeight="1">
      <c r="A107" s="263"/>
      <c r="B107" s="62"/>
      <c r="C107" s="36" t="s">
        <v>117</v>
      </c>
      <c r="D107" s="74">
        <v>3</v>
      </c>
      <c r="E107" s="126" t="s">
        <v>219</v>
      </c>
      <c r="F107" s="113" t="s">
        <v>185</v>
      </c>
      <c r="G107" s="132"/>
      <c r="H107" s="119"/>
      <c r="I107" s="114"/>
      <c r="J107" s="135"/>
      <c r="K107" s="128"/>
      <c r="L107" s="128"/>
      <c r="M107" s="138"/>
      <c r="N107" s="130"/>
      <c r="O107" s="130"/>
    </row>
    <row r="108" spans="1:21" ht="30" customHeight="1">
      <c r="A108" s="263"/>
      <c r="B108" s="62"/>
      <c r="C108" s="36" t="s">
        <v>118</v>
      </c>
      <c r="D108" s="74">
        <v>1</v>
      </c>
      <c r="E108" s="126" t="s">
        <v>220</v>
      </c>
      <c r="F108" s="113" t="s">
        <v>186</v>
      </c>
      <c r="G108" s="132"/>
      <c r="H108" s="119"/>
      <c r="I108" s="114"/>
      <c r="J108" s="135"/>
      <c r="K108" s="128"/>
      <c r="L108" s="128"/>
      <c r="M108" s="138"/>
      <c r="N108" s="130"/>
      <c r="O108" s="130"/>
    </row>
    <row r="109" spans="1:21" ht="30" customHeight="1">
      <c r="A109" s="263"/>
      <c r="B109" s="62"/>
      <c r="C109" s="36" t="s">
        <v>119</v>
      </c>
      <c r="D109" s="74">
        <v>3</v>
      </c>
      <c r="E109" s="126" t="s">
        <v>221</v>
      </c>
      <c r="F109" s="113" t="s">
        <v>187</v>
      </c>
      <c r="G109" s="132"/>
      <c r="H109" s="119"/>
      <c r="I109" s="114"/>
      <c r="J109" s="135"/>
      <c r="K109" s="128"/>
      <c r="L109" s="128"/>
      <c r="M109" s="138"/>
      <c r="N109" s="130"/>
      <c r="O109" s="130"/>
    </row>
    <row r="110" spans="1:21" ht="30" customHeight="1">
      <c r="A110" s="263"/>
      <c r="B110" s="62"/>
      <c r="C110" s="36" t="s">
        <v>120</v>
      </c>
      <c r="D110" s="74">
        <v>3</v>
      </c>
      <c r="E110" s="126" t="s">
        <v>222</v>
      </c>
      <c r="F110" s="113" t="s">
        <v>185</v>
      </c>
      <c r="G110" s="132"/>
      <c r="H110" s="119"/>
      <c r="I110" s="114"/>
      <c r="J110" s="135"/>
      <c r="K110" s="128"/>
      <c r="L110" s="128"/>
      <c r="M110" s="138"/>
      <c r="N110" s="130"/>
      <c r="O110" s="130"/>
    </row>
    <row r="111" spans="1:21" ht="30" customHeight="1">
      <c r="A111" s="263"/>
      <c r="B111" s="62"/>
      <c r="C111" s="36" t="s">
        <v>121</v>
      </c>
      <c r="D111" s="74">
        <v>2</v>
      </c>
      <c r="E111" s="126" t="s">
        <v>223</v>
      </c>
      <c r="F111" s="113" t="s">
        <v>187</v>
      </c>
      <c r="G111" s="132"/>
      <c r="H111" s="119"/>
      <c r="I111" s="114"/>
      <c r="J111" s="135"/>
      <c r="K111" s="128"/>
      <c r="L111" s="128"/>
      <c r="M111" s="138"/>
      <c r="N111" s="130"/>
      <c r="O111" s="130"/>
    </row>
    <row r="112" spans="1:21" ht="5.25" customHeight="1">
      <c r="B112" s="252"/>
      <c r="C112" s="253"/>
      <c r="D112" s="67"/>
      <c r="E112" s="68"/>
      <c r="F112" s="68"/>
      <c r="G112" s="67"/>
      <c r="H112" s="68"/>
      <c r="I112" s="68"/>
      <c r="J112" s="67"/>
      <c r="K112" s="69"/>
      <c r="M112" s="67"/>
      <c r="N112" s="69"/>
    </row>
    <row r="113" spans="1:21" ht="18.75">
      <c r="A113" s="263"/>
      <c r="B113" s="62"/>
      <c r="C113" s="245" t="s">
        <v>0</v>
      </c>
      <c r="D113" s="245"/>
      <c r="E113" s="245"/>
      <c r="F113" s="245"/>
      <c r="G113" s="245"/>
      <c r="H113" s="245"/>
      <c r="I113" s="245"/>
      <c r="J113" s="245"/>
      <c r="K113" s="246"/>
      <c r="L113" s="58"/>
      <c r="M113" s="58"/>
      <c r="N113" s="58"/>
      <c r="O113" s="58"/>
    </row>
    <row r="114" spans="1:21" ht="30" customHeight="1">
      <c r="A114" s="263"/>
      <c r="B114" s="65"/>
      <c r="C114" s="37" t="s">
        <v>1</v>
      </c>
      <c r="D114" s="74">
        <v>4</v>
      </c>
      <c r="E114" s="126" t="s">
        <v>224</v>
      </c>
      <c r="F114" s="113" t="s">
        <v>185</v>
      </c>
      <c r="G114" s="132"/>
      <c r="H114" s="119"/>
      <c r="I114" s="114"/>
      <c r="J114" s="135"/>
      <c r="K114" s="128"/>
      <c r="L114" s="128"/>
      <c r="M114" s="138"/>
      <c r="N114" s="130"/>
      <c r="O114" s="130"/>
      <c r="R114" s="18">
        <f>COUNTIF(D114:D117,"1")</f>
        <v>0</v>
      </c>
      <c r="S114" s="18">
        <f>COUNTIF(G114:G117,"1")</f>
        <v>0</v>
      </c>
      <c r="T114" s="18">
        <f>COUNTIF(J114:J117,"1")</f>
        <v>0</v>
      </c>
      <c r="U114" s="18">
        <f>COUNTIF(M114:M117,"1")</f>
        <v>0</v>
      </c>
    </row>
    <row r="115" spans="1:21" ht="30" customHeight="1">
      <c r="A115" s="263"/>
      <c r="B115" s="62"/>
      <c r="C115" s="36" t="s">
        <v>2</v>
      </c>
      <c r="D115" s="74">
        <v>4</v>
      </c>
      <c r="E115" s="126" t="s">
        <v>225</v>
      </c>
      <c r="F115" s="113" t="s">
        <v>187</v>
      </c>
      <c r="G115" s="132"/>
      <c r="H115" s="119"/>
      <c r="I115" s="114"/>
      <c r="J115" s="135"/>
      <c r="K115" s="128"/>
      <c r="L115" s="128"/>
      <c r="M115" s="138"/>
      <c r="N115" s="130"/>
      <c r="O115" s="130"/>
      <c r="R115" s="18">
        <f>COUNTIF(D114:D117,"2")</f>
        <v>0</v>
      </c>
      <c r="S115" s="18">
        <f>COUNTIF(G114:G117,"2")</f>
        <v>0</v>
      </c>
      <c r="T115" s="18">
        <f>COUNTIF(J114:J117,"2")</f>
        <v>0</v>
      </c>
      <c r="U115" s="18">
        <f>COUNTIF(M114:M117,"2")</f>
        <v>0</v>
      </c>
    </row>
    <row r="116" spans="1:21" ht="30" customHeight="1">
      <c r="A116" s="263"/>
      <c r="B116" s="62"/>
      <c r="C116" s="36" t="s">
        <v>3</v>
      </c>
      <c r="D116" s="74">
        <v>4</v>
      </c>
      <c r="E116" s="126" t="s">
        <v>226</v>
      </c>
      <c r="F116" s="113" t="s">
        <v>185</v>
      </c>
      <c r="G116" s="132"/>
      <c r="H116" s="119"/>
      <c r="I116" s="114"/>
      <c r="J116" s="135"/>
      <c r="K116" s="128"/>
      <c r="L116" s="128"/>
      <c r="M116" s="138"/>
      <c r="N116" s="130"/>
      <c r="O116" s="130"/>
      <c r="R116" s="18">
        <f>COUNTIF(D114:D117,"3")</f>
        <v>0</v>
      </c>
      <c r="S116" s="18">
        <f>COUNTIF(G114:G117,"3")</f>
        <v>0</v>
      </c>
      <c r="T116" s="18">
        <f>COUNTIF(J114:J117,"3")</f>
        <v>0</v>
      </c>
      <c r="U116" s="18">
        <f>COUNTIF(M114:M117,"3")</f>
        <v>0</v>
      </c>
    </row>
    <row r="117" spans="1:21" ht="30" customHeight="1">
      <c r="A117" s="263"/>
      <c r="B117" s="62"/>
      <c r="C117" s="36" t="s">
        <v>4</v>
      </c>
      <c r="D117" s="74">
        <v>4</v>
      </c>
      <c r="E117" s="126" t="s">
        <v>227</v>
      </c>
      <c r="F117" s="113" t="s">
        <v>186</v>
      </c>
      <c r="G117" s="132"/>
      <c r="H117" s="119"/>
      <c r="I117" s="114"/>
      <c r="J117" s="135"/>
      <c r="K117" s="128"/>
      <c r="L117" s="128"/>
      <c r="M117" s="138"/>
      <c r="N117" s="130"/>
      <c r="O117" s="130"/>
      <c r="R117" s="18">
        <f>COUNTIF(D114:D117,"4")</f>
        <v>4</v>
      </c>
      <c r="S117" s="18">
        <f>COUNTIF(G114:G117,"4")</f>
        <v>0</v>
      </c>
      <c r="T117" s="18">
        <f>COUNTIF(J114:J117,"4")</f>
        <v>0</v>
      </c>
      <c r="U117" s="18">
        <f>COUNTIF(M114:M117,"4")</f>
        <v>0</v>
      </c>
    </row>
    <row r="118" spans="1:21" ht="7.5" customHeight="1">
      <c r="B118" s="247"/>
      <c r="C118" s="248"/>
      <c r="D118" s="67"/>
      <c r="E118" s="68"/>
      <c r="F118" s="68"/>
      <c r="G118" s="67"/>
      <c r="H118" s="68"/>
      <c r="I118" s="68"/>
      <c r="J118" s="55"/>
      <c r="K118" s="61"/>
      <c r="M118" s="55"/>
      <c r="N118" s="61"/>
    </row>
    <row r="119" spans="1:21" ht="15.75" customHeight="1">
      <c r="B119" s="227" t="s">
        <v>24</v>
      </c>
      <c r="C119" s="228"/>
      <c r="D119" s="199" t="s">
        <v>179</v>
      </c>
      <c r="E119" s="200"/>
      <c r="F119" s="201"/>
      <c r="G119" s="235" t="s">
        <v>177</v>
      </c>
      <c r="H119" s="236"/>
      <c r="I119" s="237"/>
      <c r="J119" s="251" t="s">
        <v>178</v>
      </c>
      <c r="K119" s="251"/>
      <c r="L119" s="251"/>
      <c r="M119" s="202" t="s">
        <v>176</v>
      </c>
      <c r="N119" s="202"/>
      <c r="O119" s="202"/>
    </row>
    <row r="120" spans="1:21" ht="15.75" customHeight="1">
      <c r="B120" s="229"/>
      <c r="C120" s="230"/>
      <c r="D120" s="48" t="s">
        <v>34</v>
      </c>
      <c r="E120" s="49" t="s">
        <v>122</v>
      </c>
      <c r="F120" s="49"/>
      <c r="G120" s="48" t="s">
        <v>34</v>
      </c>
      <c r="H120" s="49" t="s">
        <v>122</v>
      </c>
      <c r="I120" s="49"/>
      <c r="J120" s="48" t="s">
        <v>34</v>
      </c>
      <c r="K120" s="49" t="s">
        <v>122</v>
      </c>
      <c r="L120" s="70" t="s">
        <v>125</v>
      </c>
      <c r="M120" s="48" t="s">
        <v>34</v>
      </c>
      <c r="N120" s="49" t="s">
        <v>122</v>
      </c>
      <c r="O120" s="70"/>
    </row>
    <row r="121" spans="1:21" ht="18.75">
      <c r="A121" s="263"/>
      <c r="B121" s="64"/>
      <c r="C121" s="245" t="s">
        <v>5</v>
      </c>
      <c r="D121" s="245"/>
      <c r="E121" s="245"/>
      <c r="F121" s="245"/>
      <c r="G121" s="245"/>
      <c r="H121" s="245"/>
      <c r="I121" s="245"/>
      <c r="J121" s="245"/>
      <c r="K121" s="246"/>
      <c r="L121" s="58"/>
      <c r="M121" s="58"/>
      <c r="N121" s="58"/>
      <c r="O121" s="58"/>
    </row>
    <row r="122" spans="1:21" ht="39" customHeight="1">
      <c r="A122" s="263"/>
      <c r="B122" s="66"/>
      <c r="C122" s="71" t="s">
        <v>6</v>
      </c>
      <c r="D122" s="74">
        <v>1</v>
      </c>
      <c r="E122" s="113" t="s">
        <v>188</v>
      </c>
      <c r="F122" s="113" t="s">
        <v>187</v>
      </c>
      <c r="G122" s="132"/>
      <c r="H122" s="114"/>
      <c r="I122" s="114"/>
      <c r="J122" s="135"/>
      <c r="K122" s="128"/>
      <c r="L122" s="128"/>
      <c r="M122" s="138"/>
      <c r="N122" s="130"/>
      <c r="O122" s="130"/>
      <c r="R122" s="18">
        <f>COUNTIF(D122:D125,"1")</f>
        <v>1</v>
      </c>
      <c r="S122" s="18">
        <f>COUNTIF(G122:G125,"1")</f>
        <v>0</v>
      </c>
      <c r="T122" s="18">
        <f>COUNTIF(J122:J125,"1")</f>
        <v>0</v>
      </c>
      <c r="U122" s="18">
        <f>COUNTIF(M122:M125,"1")</f>
        <v>0</v>
      </c>
    </row>
    <row r="123" spans="1:21" ht="30" customHeight="1">
      <c r="A123" s="263"/>
      <c r="B123" s="65"/>
      <c r="C123" s="37" t="s">
        <v>7</v>
      </c>
      <c r="D123" s="74">
        <v>2</v>
      </c>
      <c r="E123" s="126" t="s">
        <v>189</v>
      </c>
      <c r="F123" s="113" t="s">
        <v>185</v>
      </c>
      <c r="G123" s="132"/>
      <c r="H123" s="119"/>
      <c r="I123" s="114"/>
      <c r="J123" s="135"/>
      <c r="K123" s="128"/>
      <c r="L123" s="128"/>
      <c r="M123" s="138"/>
      <c r="N123" s="130"/>
      <c r="O123" s="130"/>
      <c r="R123" s="18">
        <f>COUNTIF(D122:D125,"2")</f>
        <v>1</v>
      </c>
      <c r="S123" s="18">
        <f>COUNTIF(G122:G125,"2")</f>
        <v>0</v>
      </c>
      <c r="T123" s="18">
        <f>COUNTIF(J122:J125,"2")</f>
        <v>0</v>
      </c>
      <c r="U123" s="18">
        <f>COUNTIF(M122:M125,"2")</f>
        <v>0</v>
      </c>
    </row>
    <row r="124" spans="1:21" ht="30" customHeight="1">
      <c r="A124" s="263"/>
      <c r="B124" s="62"/>
      <c r="C124" s="37" t="s">
        <v>8</v>
      </c>
      <c r="D124" s="74">
        <v>3</v>
      </c>
      <c r="E124" s="126" t="s">
        <v>190</v>
      </c>
      <c r="F124" s="113" t="s">
        <v>186</v>
      </c>
      <c r="G124" s="132"/>
      <c r="H124" s="119"/>
      <c r="I124" s="114"/>
      <c r="J124" s="135"/>
      <c r="K124" s="128"/>
      <c r="L124" s="128"/>
      <c r="M124" s="138"/>
      <c r="N124" s="130"/>
      <c r="O124" s="130"/>
      <c r="R124" s="18">
        <f>COUNTIF(D122:D125,"3")</f>
        <v>1</v>
      </c>
      <c r="S124" s="18">
        <f>COUNTIF(G122:G125,"3")</f>
        <v>0</v>
      </c>
      <c r="T124" s="18">
        <f>COUNTIF(J122:J125,"3")</f>
        <v>0</v>
      </c>
      <c r="U124" s="18">
        <f>COUNTIF(M122:M125,"3")</f>
        <v>0</v>
      </c>
    </row>
    <row r="125" spans="1:21" ht="30" customHeight="1">
      <c r="A125" s="263"/>
      <c r="B125" s="62"/>
      <c r="C125" s="36" t="s">
        <v>9</v>
      </c>
      <c r="D125" s="74">
        <v>4</v>
      </c>
      <c r="E125" s="126" t="s">
        <v>191</v>
      </c>
      <c r="F125" s="113" t="s">
        <v>185</v>
      </c>
      <c r="G125" s="132"/>
      <c r="H125" s="119"/>
      <c r="I125" s="114"/>
      <c r="J125" s="135"/>
      <c r="K125" s="128"/>
      <c r="L125" s="128"/>
      <c r="M125" s="138"/>
      <c r="N125" s="130"/>
      <c r="O125" s="130"/>
      <c r="R125" s="18">
        <f>COUNTIF(D122:D125,"4")</f>
        <v>1</v>
      </c>
      <c r="S125" s="18">
        <f>COUNTIF(G122:G125,"4")</f>
        <v>0</v>
      </c>
      <c r="T125" s="18">
        <f>COUNTIF(J122:J125,"4")</f>
        <v>0</v>
      </c>
      <c r="U125" s="18">
        <f>COUNTIF(M122:M125,"4")</f>
        <v>0</v>
      </c>
    </row>
    <row r="126" spans="1:21" ht="8.25" customHeight="1">
      <c r="B126" s="247"/>
      <c r="C126" s="248"/>
      <c r="D126" s="55"/>
      <c r="E126" s="56"/>
      <c r="F126" s="56"/>
      <c r="G126" s="55"/>
      <c r="H126" s="56"/>
      <c r="I126" s="56"/>
      <c r="J126" s="55"/>
      <c r="K126" s="61"/>
      <c r="M126" s="55"/>
      <c r="N126" s="61"/>
    </row>
    <row r="127" spans="1:21" ht="18.75">
      <c r="A127" s="263"/>
      <c r="B127" s="62"/>
      <c r="C127" s="245" t="s">
        <v>10</v>
      </c>
      <c r="D127" s="245"/>
      <c r="E127" s="245"/>
      <c r="F127" s="245"/>
      <c r="G127" s="245"/>
      <c r="H127" s="245"/>
      <c r="I127" s="245"/>
      <c r="J127" s="245"/>
      <c r="K127" s="246"/>
      <c r="L127" s="58"/>
      <c r="M127" s="58"/>
      <c r="N127" s="58"/>
      <c r="O127" s="58"/>
    </row>
    <row r="128" spans="1:21" ht="30" customHeight="1">
      <c r="A128" s="263"/>
      <c r="B128" s="54"/>
      <c r="C128" s="43" t="s">
        <v>11</v>
      </c>
      <c r="D128" s="74">
        <v>1</v>
      </c>
      <c r="E128" s="113" t="s">
        <v>192</v>
      </c>
      <c r="F128" s="113" t="s">
        <v>185</v>
      </c>
      <c r="G128" s="132"/>
      <c r="H128" s="114"/>
      <c r="I128" s="114"/>
      <c r="J128" s="135"/>
      <c r="K128" s="128"/>
      <c r="L128" s="128"/>
      <c r="M128" s="138"/>
      <c r="N128" s="130"/>
      <c r="O128" s="130"/>
      <c r="R128" s="18">
        <f>COUNTIF(D128:D131,"1")</f>
        <v>2</v>
      </c>
      <c r="S128" s="18">
        <f>COUNTIF(G128:G131,"1")</f>
        <v>0</v>
      </c>
      <c r="T128" s="18">
        <f>COUNTIF(J128:J131,"1")</f>
        <v>0</v>
      </c>
      <c r="U128" s="18">
        <f>COUNTIF(M128:M131,"1")</f>
        <v>0</v>
      </c>
    </row>
    <row r="129" spans="1:21" ht="30" customHeight="1">
      <c r="A129" s="263"/>
      <c r="B129" s="62"/>
      <c r="C129" s="36" t="s">
        <v>12</v>
      </c>
      <c r="D129" s="74">
        <v>3</v>
      </c>
      <c r="E129" s="126" t="s">
        <v>193</v>
      </c>
      <c r="F129" s="113" t="s">
        <v>187</v>
      </c>
      <c r="G129" s="132"/>
      <c r="H129" s="119"/>
      <c r="I129" s="114"/>
      <c r="J129" s="135"/>
      <c r="K129" s="128"/>
      <c r="L129" s="128"/>
      <c r="M129" s="138"/>
      <c r="N129" s="130"/>
      <c r="O129" s="130"/>
      <c r="R129" s="18">
        <f>COUNTIF(D128:D131,"2")</f>
        <v>0</v>
      </c>
      <c r="S129" s="18">
        <f>COUNTIF(G128:G131,"2")</f>
        <v>0</v>
      </c>
      <c r="T129" s="18">
        <f>COUNTIF(J128:J131,"2")</f>
        <v>0</v>
      </c>
      <c r="U129" s="18">
        <f>COUNTIF(M128:M131,"2")</f>
        <v>0</v>
      </c>
    </row>
    <row r="130" spans="1:21" ht="30" customHeight="1">
      <c r="A130" s="263"/>
      <c r="B130" s="62"/>
      <c r="C130" s="36" t="s">
        <v>13</v>
      </c>
      <c r="D130" s="74">
        <v>4</v>
      </c>
      <c r="E130" s="126" t="s">
        <v>194</v>
      </c>
      <c r="F130" s="113" t="s">
        <v>185</v>
      </c>
      <c r="G130" s="132"/>
      <c r="H130" s="119"/>
      <c r="I130" s="114"/>
      <c r="J130" s="135"/>
      <c r="K130" s="128"/>
      <c r="L130" s="128"/>
      <c r="M130" s="138"/>
      <c r="N130" s="130"/>
      <c r="O130" s="130"/>
      <c r="R130" s="18">
        <f>COUNTIF(D128:D131,"3")</f>
        <v>1</v>
      </c>
      <c r="S130" s="18">
        <f>COUNTIF(G128:G131,"3")</f>
        <v>0</v>
      </c>
      <c r="T130" s="18">
        <f>COUNTIF(J128:J131,"3")</f>
        <v>0</v>
      </c>
      <c r="U130" s="18">
        <f>COUNTIF(M128:M131,"3")</f>
        <v>0</v>
      </c>
    </row>
    <row r="131" spans="1:21" ht="30" customHeight="1">
      <c r="A131" s="263"/>
      <c r="B131" s="62"/>
      <c r="C131" s="36" t="s">
        <v>14</v>
      </c>
      <c r="D131" s="74">
        <v>1</v>
      </c>
      <c r="E131" s="126" t="s">
        <v>195</v>
      </c>
      <c r="F131" s="113" t="s">
        <v>186</v>
      </c>
      <c r="G131" s="132"/>
      <c r="H131" s="119"/>
      <c r="I131" s="114"/>
      <c r="J131" s="135"/>
      <c r="K131" s="128"/>
      <c r="L131" s="128"/>
      <c r="M131" s="138"/>
      <c r="N131" s="130"/>
      <c r="O131" s="130"/>
      <c r="R131" s="18">
        <f>COUNTIF(D128:D131,"4")</f>
        <v>1</v>
      </c>
      <c r="S131" s="18">
        <f>COUNTIF(G128:G131,"4")</f>
        <v>0</v>
      </c>
      <c r="T131" s="18">
        <f>COUNTIF(J128:J131,"4")</f>
        <v>0</v>
      </c>
      <c r="U131" s="18">
        <f>COUNTIF(M128:M131,"4")</f>
        <v>0</v>
      </c>
    </row>
    <row r="132" spans="1:21" ht="9" customHeight="1">
      <c r="B132" s="247"/>
      <c r="C132" s="248"/>
      <c r="D132" s="55"/>
      <c r="E132" s="56"/>
      <c r="F132" s="56"/>
      <c r="G132" s="55"/>
      <c r="H132" s="56"/>
      <c r="I132" s="56"/>
      <c r="J132" s="55"/>
      <c r="K132" s="61"/>
      <c r="M132" s="55"/>
      <c r="N132" s="61"/>
    </row>
    <row r="133" spans="1:21" ht="18.75">
      <c r="A133" s="263"/>
      <c r="B133" s="62"/>
      <c r="C133" s="245" t="s">
        <v>15</v>
      </c>
      <c r="D133" s="245"/>
      <c r="E133" s="245"/>
      <c r="F133" s="245"/>
      <c r="G133" s="245"/>
      <c r="H133" s="245"/>
      <c r="I133" s="245"/>
      <c r="J133" s="245"/>
      <c r="K133" s="246"/>
      <c r="L133" s="58"/>
      <c r="M133" s="58"/>
      <c r="N133" s="58"/>
      <c r="O133" s="58"/>
    </row>
    <row r="134" spans="1:21" ht="30" customHeight="1">
      <c r="A134" s="263"/>
      <c r="B134" s="54"/>
      <c r="C134" s="43" t="s">
        <v>16</v>
      </c>
      <c r="D134" s="74">
        <v>4</v>
      </c>
      <c r="E134" s="113" t="s">
        <v>196</v>
      </c>
      <c r="F134" s="113" t="s">
        <v>187</v>
      </c>
      <c r="G134" s="132"/>
      <c r="H134" s="114"/>
      <c r="I134" s="114"/>
      <c r="J134" s="135"/>
      <c r="K134" s="128"/>
      <c r="L134" s="128"/>
      <c r="M134" s="138"/>
      <c r="N134" s="130"/>
      <c r="O134" s="130"/>
      <c r="R134" s="18">
        <f>COUNTIF(D134:D136,"1")</f>
        <v>0</v>
      </c>
      <c r="S134" s="18">
        <f>COUNTIF(G134:G136,"1")</f>
        <v>0</v>
      </c>
      <c r="T134" s="18">
        <f>COUNTIF(J134:J136,"1")</f>
        <v>0</v>
      </c>
      <c r="U134" s="18">
        <f>COUNTIF(M134:M136,"1")</f>
        <v>0</v>
      </c>
    </row>
    <row r="135" spans="1:21" ht="30" customHeight="1">
      <c r="A135" s="263"/>
      <c r="B135" s="62"/>
      <c r="C135" s="36" t="s">
        <v>17</v>
      </c>
      <c r="D135" s="74">
        <v>4</v>
      </c>
      <c r="E135" s="113" t="s">
        <v>197</v>
      </c>
      <c r="F135" s="113" t="s">
        <v>185</v>
      </c>
      <c r="G135" s="132"/>
      <c r="H135" s="119"/>
      <c r="I135" s="114"/>
      <c r="J135" s="135"/>
      <c r="K135" s="128"/>
      <c r="L135" s="128"/>
      <c r="M135" s="138"/>
      <c r="N135" s="130"/>
      <c r="O135" s="130"/>
      <c r="R135" s="18">
        <f>COUNTIF(D134:D136,"2")</f>
        <v>0</v>
      </c>
      <c r="S135" s="18">
        <f>COUNTIF(G134:G136,"2")</f>
        <v>0</v>
      </c>
      <c r="T135" s="18">
        <f>COUNTIF(J134:J136,"2")</f>
        <v>0</v>
      </c>
      <c r="U135" s="18">
        <f>COUNTIF(M134:M136,"2")</f>
        <v>0</v>
      </c>
    </row>
    <row r="136" spans="1:21" ht="30" customHeight="1">
      <c r="A136" s="263"/>
      <c r="B136" s="62"/>
      <c r="C136" s="36" t="s">
        <v>18</v>
      </c>
      <c r="D136" s="74">
        <v>4</v>
      </c>
      <c r="E136" s="126" t="s">
        <v>198</v>
      </c>
      <c r="F136" s="113" t="s">
        <v>186</v>
      </c>
      <c r="G136" s="132"/>
      <c r="H136" s="119"/>
      <c r="I136" s="114"/>
      <c r="J136" s="135"/>
      <c r="K136" s="128"/>
      <c r="L136" s="128"/>
      <c r="M136" s="138"/>
      <c r="N136" s="130"/>
      <c r="O136" s="130"/>
      <c r="R136" s="18">
        <f>COUNTIF(D134:D136,"3")</f>
        <v>0</v>
      </c>
      <c r="S136" s="18">
        <f>COUNTIF(G134:G136,"3")</f>
        <v>0</v>
      </c>
      <c r="T136" s="18">
        <f>COUNTIF(J134:J136,"3")</f>
        <v>0</v>
      </c>
      <c r="U136" s="18">
        <f>COUNTIF(M134:M136,"3")</f>
        <v>0</v>
      </c>
    </row>
    <row r="137" spans="1:21" ht="9" customHeight="1">
      <c r="B137" s="247"/>
      <c r="C137" s="248"/>
      <c r="D137" s="55"/>
      <c r="E137" s="56"/>
      <c r="F137" s="56"/>
      <c r="G137" s="55"/>
      <c r="H137" s="56"/>
      <c r="I137" s="56"/>
      <c r="J137" s="55"/>
      <c r="K137" s="61"/>
      <c r="M137" s="55"/>
      <c r="N137" s="61"/>
      <c r="R137" s="18">
        <f>COUNTIF(D134:D136,"4")</f>
        <v>3</v>
      </c>
      <c r="S137" s="18">
        <f>COUNTIF(G134:G136,"4")</f>
        <v>0</v>
      </c>
      <c r="T137" s="18">
        <f>COUNTIF(J134:J136,"4")</f>
        <v>0</v>
      </c>
    </row>
    <row r="138" spans="1:21" ht="18.75">
      <c r="A138" s="263"/>
      <c r="B138" s="62"/>
      <c r="C138" s="245" t="s">
        <v>19</v>
      </c>
      <c r="D138" s="245"/>
      <c r="E138" s="245"/>
      <c r="F138" s="245"/>
      <c r="G138" s="245"/>
      <c r="H138" s="245"/>
      <c r="I138" s="245"/>
      <c r="J138" s="245"/>
      <c r="K138" s="246"/>
      <c r="L138" s="58"/>
      <c r="M138" s="58"/>
      <c r="N138" s="58"/>
      <c r="O138" s="58"/>
    </row>
    <row r="139" spans="1:21" ht="30" customHeight="1">
      <c r="A139" s="263"/>
      <c r="B139" s="54"/>
      <c r="C139" s="43" t="s">
        <v>20</v>
      </c>
      <c r="D139" s="74">
        <v>2</v>
      </c>
      <c r="E139" s="113" t="s">
        <v>199</v>
      </c>
      <c r="F139" s="113" t="s">
        <v>185</v>
      </c>
      <c r="G139" s="132"/>
      <c r="H139" s="114"/>
      <c r="I139" s="114"/>
      <c r="J139" s="135"/>
      <c r="K139" s="128"/>
      <c r="L139" s="128"/>
      <c r="M139" s="138"/>
      <c r="N139" s="130"/>
      <c r="O139" s="130"/>
      <c r="P139" s="133"/>
      <c r="Q139" s="133"/>
      <c r="R139" s="18">
        <f>COUNTIF(D139:D141,"1")</f>
        <v>1</v>
      </c>
      <c r="S139" s="18">
        <f>COUNTIF(G139:G141,"1")</f>
        <v>0</v>
      </c>
      <c r="T139" s="18">
        <f>COUNTIF(J139:J141,"1")</f>
        <v>0</v>
      </c>
      <c r="U139" s="18">
        <f>COUNTIF(M139:M141,"1")</f>
        <v>0</v>
      </c>
    </row>
    <row r="140" spans="1:21" ht="30" customHeight="1">
      <c r="A140" s="263"/>
      <c r="B140" s="62"/>
      <c r="C140" s="36" t="s">
        <v>21</v>
      </c>
      <c r="D140" s="74">
        <v>1</v>
      </c>
      <c r="E140" s="126" t="s">
        <v>200</v>
      </c>
      <c r="F140" s="113" t="s">
        <v>186</v>
      </c>
      <c r="G140" s="132"/>
      <c r="H140" s="119"/>
      <c r="I140" s="114"/>
      <c r="J140" s="135"/>
      <c r="K140" s="128"/>
      <c r="L140" s="128"/>
      <c r="M140" s="138"/>
      <c r="N140" s="130"/>
      <c r="O140" s="130"/>
      <c r="P140" s="133"/>
      <c r="Q140" s="133"/>
      <c r="R140" s="18">
        <f>COUNTIF(D139:D141,"2")</f>
        <v>2</v>
      </c>
      <c r="S140" s="18">
        <f>COUNTIF(G139:G141,"2")</f>
        <v>0</v>
      </c>
      <c r="T140" s="18">
        <f>COUNTIF(J139:J141,"2")</f>
        <v>0</v>
      </c>
      <c r="U140" s="18">
        <f>COUNTIF(M139:M141,"2")</f>
        <v>0</v>
      </c>
    </row>
    <row r="141" spans="1:21" ht="30" customHeight="1">
      <c r="A141" s="263"/>
      <c r="B141" s="62"/>
      <c r="C141" s="36" t="s">
        <v>22</v>
      </c>
      <c r="D141" s="74">
        <v>2</v>
      </c>
      <c r="E141" s="126" t="s">
        <v>201</v>
      </c>
      <c r="F141" s="113" t="s">
        <v>187</v>
      </c>
      <c r="G141" s="132"/>
      <c r="H141" s="119"/>
      <c r="I141" s="114"/>
      <c r="J141" s="135"/>
      <c r="K141" s="128"/>
      <c r="L141" s="128"/>
      <c r="M141" s="138"/>
      <c r="N141" s="130"/>
      <c r="O141" s="130"/>
      <c r="P141" s="133"/>
      <c r="Q141" s="133"/>
      <c r="R141" s="18">
        <f>COUNTIF(D139:D141,"3")</f>
        <v>0</v>
      </c>
      <c r="S141" s="18">
        <f>COUNTIF(G139:G141,"3")</f>
        <v>0</v>
      </c>
      <c r="T141" s="18">
        <f>COUNTIF(J139:J141,"3")</f>
        <v>0</v>
      </c>
      <c r="U141" s="18">
        <f>COUNTIF(M139:M141,"3")</f>
        <v>0</v>
      </c>
    </row>
    <row r="142" spans="1:21">
      <c r="R142" s="18">
        <f>COUNTIF(D139:D141,"4")</f>
        <v>0</v>
      </c>
      <c r="S142" s="18">
        <f>COUNTIF(G139:G141,"4")</f>
        <v>0</v>
      </c>
      <c r="T142" s="18">
        <f>COUNTIF(J139:J141,"4")</f>
        <v>0</v>
      </c>
    </row>
    <row r="65530" spans="2:6" ht="15">
      <c r="B65530" s="159" t="s">
        <v>29</v>
      </c>
      <c r="C65530" s="159"/>
      <c r="D65530" s="159"/>
      <c r="E65530" s="159"/>
      <c r="F65530" s="38"/>
    </row>
    <row r="65531" spans="2:6">
      <c r="B65531" s="244" t="s">
        <v>30</v>
      </c>
      <c r="C65531" s="244"/>
      <c r="D65531" s="244"/>
      <c r="E65531" s="244"/>
      <c r="F65531" s="72"/>
    </row>
    <row r="65532" spans="2:6">
      <c r="B65532" s="244" t="s">
        <v>31</v>
      </c>
      <c r="C65532" s="244"/>
      <c r="D65532" s="244"/>
      <c r="E65532" s="244"/>
      <c r="F65532" s="72"/>
    </row>
  </sheetData>
  <mergeCells count="93">
    <mergeCell ref="A83:A86"/>
    <mergeCell ref="A88:A95"/>
    <mergeCell ref="A138:A141"/>
    <mergeCell ref="A97:A99"/>
    <mergeCell ref="A101:A111"/>
    <mergeCell ref="A113:A117"/>
    <mergeCell ref="A121:A125"/>
    <mergeCell ref="A127:A131"/>
    <mergeCell ref="A133:A136"/>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D81:F81"/>
    <mergeCell ref="M119:O119"/>
    <mergeCell ref="M2:O2"/>
    <mergeCell ref="M3:M4"/>
    <mergeCell ref="N3:N4"/>
    <mergeCell ref="O3:O4"/>
    <mergeCell ref="M52:O52"/>
    <mergeCell ref="M81:O81"/>
    <mergeCell ref="B51:K51"/>
    <mergeCell ref="B12:B17"/>
    <mergeCell ref="B19:B27"/>
    <mergeCell ref="B35:B44"/>
    <mergeCell ref="B46:B50"/>
    <mergeCell ref="B28:K28"/>
    <mergeCell ref="D35:K35"/>
    <mergeCell ref="B34:K34"/>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abSelected="1" zoomScale="80" zoomScaleNormal="80" workbookViewId="0">
      <selection activeCell="B14" sqref="B14:U14"/>
    </sheetView>
  </sheetViews>
  <sheetFormatPr baseColWidth="10" defaultRowHeight="15"/>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row r="2" spans="2:22" ht="22.5" customHeight="1">
      <c r="B2" s="284" t="s">
        <v>27</v>
      </c>
      <c r="C2" s="283" t="s">
        <v>306</v>
      </c>
      <c r="D2" s="283"/>
      <c r="E2" s="283"/>
      <c r="F2" s="283"/>
      <c r="G2" s="2"/>
      <c r="H2" s="281" t="s">
        <v>181</v>
      </c>
      <c r="I2" s="281"/>
      <c r="J2" s="281"/>
      <c r="K2" s="281"/>
      <c r="L2" s="2"/>
      <c r="M2" s="282" t="s">
        <v>181</v>
      </c>
      <c r="N2" s="282"/>
      <c r="O2" s="282"/>
      <c r="P2" s="282"/>
      <c r="Q2" s="106"/>
      <c r="R2" s="290" t="s">
        <v>181</v>
      </c>
      <c r="S2" s="290"/>
      <c r="T2" s="290"/>
      <c r="U2" s="290"/>
      <c r="V2" s="280"/>
    </row>
    <row r="3" spans="2:22" ht="24.75" customHeight="1" thickBot="1">
      <c r="B3" s="285"/>
      <c r="C3" s="3">
        <v>1</v>
      </c>
      <c r="D3" s="3">
        <v>2</v>
      </c>
      <c r="E3" s="4">
        <v>3</v>
      </c>
      <c r="F3" s="5">
        <v>4</v>
      </c>
      <c r="G3" s="288"/>
      <c r="H3" s="3">
        <v>1</v>
      </c>
      <c r="I3" s="3">
        <v>2</v>
      </c>
      <c r="J3" s="4">
        <v>3</v>
      </c>
      <c r="K3" s="5">
        <v>4</v>
      </c>
      <c r="L3" s="286"/>
      <c r="M3" s="3">
        <v>1</v>
      </c>
      <c r="N3" s="3">
        <v>2</v>
      </c>
      <c r="O3" s="4">
        <v>3</v>
      </c>
      <c r="P3" s="5">
        <v>4</v>
      </c>
      <c r="Q3" s="106"/>
      <c r="R3" s="3">
        <v>1</v>
      </c>
      <c r="S3" s="3">
        <v>2</v>
      </c>
      <c r="T3" s="4">
        <v>3</v>
      </c>
      <c r="U3" s="5">
        <v>4</v>
      </c>
      <c r="V3" s="280"/>
    </row>
    <row r="4" spans="2:22" ht="38.1" customHeight="1" thickTop="1" thickBot="1">
      <c r="B4" s="85" t="s">
        <v>73</v>
      </c>
      <c r="C4" s="83">
        <f>Autoevaluación!R7/SUM(Autoevaluación!R7:R10)</f>
        <v>0</v>
      </c>
      <c r="D4" s="7">
        <f>Autoevaluación!R8/SUM(Autoevaluación!R7:R10)</f>
        <v>0</v>
      </c>
      <c r="E4" s="7">
        <f>Autoevaluación!R9/SUM(Autoevaluación!R7:R10)</f>
        <v>0.5</v>
      </c>
      <c r="F4" s="7">
        <f>Autoevaluación!R10/SUM(Autoevaluación!R7:R10)</f>
        <v>0.5</v>
      </c>
      <c r="G4" s="289"/>
      <c r="H4" s="7" t="e">
        <f>Autoevaluación!S7/SUM(Autoevaluación!S7:S10)</f>
        <v>#DIV/0!</v>
      </c>
      <c r="I4" s="7" t="e">
        <f>Autoevaluación!S8/SUM(Autoevaluación!S7:S10)</f>
        <v>#DIV/0!</v>
      </c>
      <c r="J4" s="7" t="e">
        <f>Autoevaluación!S9/SUM(Autoevaluación!S7:S10)</f>
        <v>#DIV/0!</v>
      </c>
      <c r="K4" s="7" t="e">
        <f>Autoevaluación!S10/SUM(Autoevaluación!S7:S10)</f>
        <v>#DIV/0!</v>
      </c>
      <c r="L4" s="287"/>
      <c r="M4" s="7" t="e">
        <f>Autoevaluación!T7/SUM(Autoevaluación!T7:T10)</f>
        <v>#DIV/0!</v>
      </c>
      <c r="N4" s="7" t="e">
        <f>Autoevaluación!T8/SUM(Autoevaluación!T7:T10)</f>
        <v>#DIV/0!</v>
      </c>
      <c r="O4" s="7" t="e">
        <f>Autoevaluación!T9/SUM(Autoevaluación!T7:T10)</f>
        <v>#DIV/0!</v>
      </c>
      <c r="P4" s="7" t="e">
        <f>Autoevaluación!T10/SUM(Autoevaluación!T7:T10)</f>
        <v>#DIV/0!</v>
      </c>
      <c r="Q4" s="104"/>
      <c r="R4" s="7" t="e">
        <f>Autoevaluación!U7/SUM(Autoevaluación!U7:U10)</f>
        <v>#DIV/0!</v>
      </c>
      <c r="S4" s="7" t="e">
        <f>Autoevaluación!U8/SUM(Autoevaluación!U7:U10)</f>
        <v>#DIV/0!</v>
      </c>
      <c r="T4" s="7" t="e">
        <f>Autoevaluación!U9/SUM(Autoevaluación!U7:U10)</f>
        <v>#DIV/0!</v>
      </c>
      <c r="U4" s="7" t="e">
        <f>Autoevaluación!U10/SUM(Autoevaluación!U7:U10)</f>
        <v>#DIV/0!</v>
      </c>
    </row>
    <row r="5" spans="2:22" ht="38.1" customHeight="1" thickTop="1" thickBot="1">
      <c r="B5" s="85" t="s">
        <v>72</v>
      </c>
      <c r="C5" s="83">
        <f>Autoevaluación!R13/SUM(Autoevaluación!R13:R16)</f>
        <v>0.2</v>
      </c>
      <c r="D5" s="7">
        <f>Autoevaluación!R14/SUM(Autoevaluación!R13:R16)</f>
        <v>0</v>
      </c>
      <c r="E5" s="7">
        <f>Autoevaluación!R15/SUM(Autoevaluación!R13:R16)</f>
        <v>0.2</v>
      </c>
      <c r="F5" s="7">
        <f>Autoevaluación!R16/SUM(Autoevaluación!R13:R16)</f>
        <v>0.6</v>
      </c>
      <c r="G5" s="289"/>
      <c r="H5" s="7" t="e">
        <f>Autoevaluación!S13/SUM(Autoevaluación!S13:S16)</f>
        <v>#DIV/0!</v>
      </c>
      <c r="I5" s="7" t="e">
        <f>Autoevaluación!S14/SUM(Autoevaluación!S13:S16)</f>
        <v>#DIV/0!</v>
      </c>
      <c r="J5" s="7" t="e">
        <f>Autoevaluación!S15/SUM(Autoevaluación!S13:S16)</f>
        <v>#DIV/0!</v>
      </c>
      <c r="K5" s="7" t="e">
        <f>Autoevaluación!S16/SUM(Autoevaluación!S13:S16)</f>
        <v>#DIV/0!</v>
      </c>
      <c r="L5" s="287"/>
      <c r="M5" s="7" t="e">
        <f>Autoevaluación!T13/SUM(Autoevaluación!T13:T16)</f>
        <v>#DIV/0!</v>
      </c>
      <c r="N5" s="7" t="e">
        <f>Autoevaluación!T14/SUM(Autoevaluación!T13:T16)</f>
        <v>#DIV/0!</v>
      </c>
      <c r="O5" s="7" t="e">
        <f>Autoevaluación!T15/SUM(Autoevaluación!T13:T16)</f>
        <v>#DIV/0!</v>
      </c>
      <c r="P5" s="7" t="e">
        <f>Autoevaluación!T16/SUM(Autoevaluación!T13:T16)</f>
        <v>#DIV/0!</v>
      </c>
      <c r="Q5" s="104"/>
      <c r="R5" s="7" t="e">
        <f>Autoevaluación!U13/SUM(Autoevaluación!U13:U16)</f>
        <v>#DIV/0!</v>
      </c>
      <c r="S5" s="7" t="e">
        <f>Autoevaluación!U14/SUM(Autoevaluación!U13:U16)</f>
        <v>#DIV/0!</v>
      </c>
      <c r="T5" s="7" t="e">
        <f>Autoevaluación!U15/SUM(Autoevaluación!U13:U16)</f>
        <v>#DIV/0!</v>
      </c>
      <c r="U5" s="7" t="e">
        <f>Autoevaluación!U16/SUM(Autoevaluación!U13:U16)</f>
        <v>#DIV/0!</v>
      </c>
    </row>
    <row r="6" spans="2:22" ht="38.1" customHeight="1" thickTop="1" thickBot="1">
      <c r="B6" s="85" t="s">
        <v>43</v>
      </c>
      <c r="C6" s="83">
        <f>Autoevaluación!R20/SUM(Autoevaluación!R20:R23)</f>
        <v>0.25</v>
      </c>
      <c r="D6" s="7">
        <f>Autoevaluación!R21/SUM(Autoevaluación!R20:R23)</f>
        <v>0</v>
      </c>
      <c r="E6" s="7">
        <f>Autoevaluación!R22/SUM(Autoevaluación!R20:R23)</f>
        <v>0.25</v>
      </c>
      <c r="F6" s="7">
        <f>Autoevaluación!R23/SUM(Autoevaluación!R20:R23)</f>
        <v>0.5</v>
      </c>
      <c r="G6" s="289"/>
      <c r="H6" s="7" t="e">
        <f>Autoevaluación!S20/SUM(Autoevaluación!S20:S23)</f>
        <v>#DIV/0!</v>
      </c>
      <c r="I6" s="7" t="e">
        <f>Autoevaluación!S21/SUM(Autoevaluación!S20:S23)</f>
        <v>#DIV/0!</v>
      </c>
      <c r="J6" s="7" t="e">
        <f>Autoevaluación!S20/SUM(Autoevaluación!S20:S23)</f>
        <v>#DIV/0!</v>
      </c>
      <c r="K6" s="7" t="e">
        <f>Autoevaluación!S23/SUM(Autoevaluación!S20:S23)</f>
        <v>#DIV/0!</v>
      </c>
      <c r="L6" s="287"/>
      <c r="M6" s="7" t="e">
        <f>Autoevaluación!T20/SUM(Autoevaluación!T20:T23)</f>
        <v>#DIV/0!</v>
      </c>
      <c r="N6" s="7" t="e">
        <f>Autoevaluación!T21/SUM(Autoevaluación!T20:T23)</f>
        <v>#DIV/0!</v>
      </c>
      <c r="O6" s="7" t="e">
        <f>Autoevaluación!T22/SUM(Autoevaluación!T20:T23)</f>
        <v>#DIV/0!</v>
      </c>
      <c r="P6" s="7" t="e">
        <f>Autoevaluación!T23/SUM(Autoevaluación!T20:T23)</f>
        <v>#DIV/0!</v>
      </c>
      <c r="Q6" s="104"/>
      <c r="R6" s="7" t="e">
        <f>Autoevaluación!U20/SUM(Autoevaluación!U20:U23)</f>
        <v>#DIV/0!</v>
      </c>
      <c r="S6" s="7" t="e">
        <f>Autoevaluación!U21/SUM(Autoevaluación!U20:U23)</f>
        <v>#DIV/0!</v>
      </c>
      <c r="T6" s="7" t="e">
        <f>Autoevaluación!U22/SUM(Autoevaluación!U20:U23)</f>
        <v>#DIV/0!</v>
      </c>
      <c r="U6" s="7" t="e">
        <f>Autoevaluación!U23/SUM(Autoevaluación!U20:U23)</f>
        <v>#DIV/0!</v>
      </c>
      <c r="V6" s="16"/>
    </row>
    <row r="7" spans="2:22" ht="38.1" customHeight="1" thickTop="1" thickBot="1">
      <c r="B7" s="85" t="s">
        <v>52</v>
      </c>
      <c r="C7" s="83">
        <f>Autoevaluación!R30/SUM(Autoevaluación!R30:R33)</f>
        <v>0.25</v>
      </c>
      <c r="D7" s="7">
        <f>Autoevaluación!R31/SUM(Autoevaluación!R30:R33)</f>
        <v>0</v>
      </c>
      <c r="E7" s="7">
        <f>Autoevaluación!R32/SUM(Autoevaluación!R30:R33)</f>
        <v>0.5</v>
      </c>
      <c r="F7" s="7">
        <f>Autoevaluación!R33/SUM(Autoevaluación!R30:R33)</f>
        <v>0.25</v>
      </c>
      <c r="G7" s="289"/>
      <c r="H7" s="7" t="e">
        <f>Autoevaluación!S30/SUM(Autoevaluación!S30:S33)</f>
        <v>#DIV/0!</v>
      </c>
      <c r="I7" s="7" t="e">
        <f>Autoevaluación!S31/SUM(Autoevaluación!S30:S33)</f>
        <v>#DIV/0!</v>
      </c>
      <c r="J7" s="7" t="e">
        <f>Autoevaluación!S32/SUM(Autoevaluación!S30:S33)</f>
        <v>#DIV/0!</v>
      </c>
      <c r="K7" s="7" t="e">
        <f>Autoevaluación!S33/SUM(Autoevaluación!S30:S33)</f>
        <v>#DIV/0!</v>
      </c>
      <c r="L7" s="287"/>
      <c r="M7" s="7" t="e">
        <f>Autoevaluación!T30/SUM(Autoevaluación!T30:T33)</f>
        <v>#DIV/0!</v>
      </c>
      <c r="N7" s="7" t="e">
        <f>Autoevaluación!T31/SUM(Autoevaluación!T30:T33)</f>
        <v>#DIV/0!</v>
      </c>
      <c r="O7" s="7" t="e">
        <f>Autoevaluación!T32/SUM(Autoevaluación!T30:T33)</f>
        <v>#DIV/0!</v>
      </c>
      <c r="P7" s="7" t="e">
        <f>Autoevaluación!T33/SUM(Autoevaluación!T30:T33)</f>
        <v>#DIV/0!</v>
      </c>
      <c r="Q7" s="104"/>
      <c r="R7" s="7" t="e">
        <f>Autoevaluación!U30/SUM(Autoevaluación!U30:U33)</f>
        <v>#DIV/0!</v>
      </c>
      <c r="S7" s="7" t="e">
        <f>Autoevaluación!U31/SUM(Autoevaluación!U30:U33)</f>
        <v>#DIV/0!</v>
      </c>
      <c r="T7" s="7" t="e">
        <f>Autoevaluación!U32/SUM(Autoevaluación!U30:U33)</f>
        <v>#DIV/0!</v>
      </c>
      <c r="U7" s="7" t="e">
        <f>Autoevaluación!U33/SUM(Autoevaluación!U30:U33)</f>
        <v>#DIV/0!</v>
      </c>
    </row>
    <row r="8" spans="2:22" ht="38.1" customHeight="1" thickTop="1" thickBot="1">
      <c r="B8" s="85" t="s">
        <v>57</v>
      </c>
      <c r="C8" s="83">
        <f>Autoevaluación!R36/SUM(Autoevaluación!R36:R39)</f>
        <v>0</v>
      </c>
      <c r="D8" s="7">
        <f>Autoevaluación!R37/SUM(Autoevaluación!R36:R39)</f>
        <v>0.1111111111111111</v>
      </c>
      <c r="E8" s="7">
        <f>Autoevaluación!R38/SUM(Autoevaluación!R36:R39)</f>
        <v>0.44444444444444442</v>
      </c>
      <c r="F8" s="7">
        <f>Autoevaluación!R39/SUM(Autoevaluación!R36:R39)</f>
        <v>0.44444444444444442</v>
      </c>
      <c r="G8" s="289"/>
      <c r="H8" s="7" t="e">
        <f>Autoevaluación!S36/SUM(Autoevaluación!S36:S39)</f>
        <v>#DIV/0!</v>
      </c>
      <c r="I8" s="7" t="e">
        <f>Autoevaluación!S37/SUM(Autoevaluación!S36:S39)</f>
        <v>#DIV/0!</v>
      </c>
      <c r="J8" s="7" t="e">
        <f>Autoevaluación!S38/SUM(Autoevaluación!S36:S39)</f>
        <v>#DIV/0!</v>
      </c>
      <c r="K8" s="7" t="e">
        <f>Autoevaluación!S39/SUM(Autoevaluación!S36:S39)</f>
        <v>#DIV/0!</v>
      </c>
      <c r="L8" s="287"/>
      <c r="M8" s="7" t="e">
        <f>Autoevaluación!T36/SUM(Autoevaluación!T36:T39)</f>
        <v>#DIV/0!</v>
      </c>
      <c r="N8" s="7" t="e">
        <f>Autoevaluación!T37/SUM(Autoevaluación!T36:T39)</f>
        <v>#DIV/0!</v>
      </c>
      <c r="O8" s="7" t="e">
        <f>Autoevaluación!T38/SUM(Autoevaluación!T36:T39)</f>
        <v>#DIV/0!</v>
      </c>
      <c r="P8" s="7" t="e">
        <f>Autoevaluación!T39/SUM(Autoevaluación!T36:T39)</f>
        <v>#DIV/0!</v>
      </c>
      <c r="Q8" s="104"/>
      <c r="R8" s="7" t="e">
        <f>Autoevaluación!U36/SUM(Autoevaluación!U36:U39)</f>
        <v>#DIV/0!</v>
      </c>
      <c r="S8" s="7" t="e">
        <f>Autoevaluación!U37/SUM(Autoevaluación!U36:U39)</f>
        <v>#DIV/0!</v>
      </c>
      <c r="T8" s="7" t="e">
        <f>Autoevaluación!U38/SUM(Autoevaluación!U36:U39)</f>
        <v>#DIV/0!</v>
      </c>
      <c r="U8" s="7" t="e">
        <f>Autoevaluación!U39/SUM(Autoevaluación!U36:U39)</f>
        <v>#DIV/0!</v>
      </c>
    </row>
    <row r="9" spans="2:22" ht="38.1" customHeight="1" thickTop="1" thickBot="1">
      <c r="B9" s="85" t="s">
        <v>67</v>
      </c>
      <c r="C9" s="83">
        <f>Autoevaluación!R47/SUM(Autoevaluación!R47:R50)</f>
        <v>0</v>
      </c>
      <c r="D9" s="7">
        <f>Autoevaluación!R48/SUM(Autoevaluación!R47:R50)</f>
        <v>0</v>
      </c>
      <c r="E9" s="7">
        <f>Autoevaluación!R49/SUM(Autoevaluación!R47:R50)</f>
        <v>0.25</v>
      </c>
      <c r="F9" s="7">
        <f>Autoevaluación!R50/SUM(Autoevaluación!R47:R50)</f>
        <v>0.75</v>
      </c>
      <c r="G9" s="289"/>
      <c r="H9" s="7" t="e">
        <f>Autoevaluación!S47/SUM(Autoevaluación!S47:S50)</f>
        <v>#DIV/0!</v>
      </c>
      <c r="I9" s="7" t="e">
        <f>Autoevaluación!S48/SUM(Autoevaluación!S47:S50)</f>
        <v>#DIV/0!</v>
      </c>
      <c r="J9" s="7" t="e">
        <f>Autoevaluación!S49/SUM(Autoevaluación!S47:S50)</f>
        <v>#DIV/0!</v>
      </c>
      <c r="K9" s="7" t="e">
        <f>Autoevaluación!S50/SUM(Autoevaluación!S47:S50)</f>
        <v>#DIV/0!</v>
      </c>
      <c r="L9" s="287"/>
      <c r="M9" s="7" t="e">
        <f>Autoevaluación!T47/SUM(Autoevaluación!T47:T50)</f>
        <v>#DIV/0!</v>
      </c>
      <c r="N9" s="7" t="e">
        <f>Autoevaluación!T48/SUM(Autoevaluación!T47:T50)</f>
        <v>#DIV/0!</v>
      </c>
      <c r="O9" s="7" t="e">
        <f>Autoevaluación!T49/SUM(Autoevaluación!T47:T50)</f>
        <v>#DIV/0!</v>
      </c>
      <c r="P9" s="7" t="e">
        <f>Autoevaluación!T50/SUM(Autoevaluación!T47:T50)</f>
        <v>#DIV/0!</v>
      </c>
      <c r="Q9" s="104"/>
      <c r="R9" s="7" t="e">
        <f>Autoevaluación!U47/SUM(Autoevaluación!U47:U50)</f>
        <v>#DIV/0!</v>
      </c>
      <c r="S9" s="7" t="e">
        <f>Autoevaluación!U48/SUM(Autoevaluación!U47:U50)</f>
        <v>#DIV/0!</v>
      </c>
      <c r="T9" s="7" t="e">
        <f>Autoevaluación!U49/SUM(Autoevaluación!U47:U50)</f>
        <v>#DIV/0!</v>
      </c>
      <c r="U9" s="7" t="e">
        <f>Autoevaluación!U50/SUM(Autoevaluación!U47:U50)</f>
        <v>#DIV/0!</v>
      </c>
    </row>
    <row r="10" spans="2:22" ht="38.1" customHeight="1" thickTop="1">
      <c r="B10" s="84" t="s">
        <v>126</v>
      </c>
      <c r="C10" s="12">
        <f>AVERAGE(C4:C9)</f>
        <v>0.11666666666666665</v>
      </c>
      <c r="D10" s="12">
        <f>AVERAGE(D4:D9)</f>
        <v>1.8518518518518517E-2</v>
      </c>
      <c r="E10" s="12">
        <f>AVERAGE(E4:E9)</f>
        <v>0.3574074074074074</v>
      </c>
      <c r="F10" s="12">
        <f>AVERAGE(F4:F9)</f>
        <v>0.50740740740740742</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105"/>
      <c r="R10" s="12" t="e">
        <f>AVERAGE(R4:R9)</f>
        <v>#DIV/0!</v>
      </c>
      <c r="S10" s="12" t="e">
        <f>AVERAGE(S4:S9)</f>
        <v>#DIV/0!</v>
      </c>
      <c r="T10" s="12" t="e">
        <f>AVERAGE(T4:T9)</f>
        <v>#DIV/0!</v>
      </c>
      <c r="U10" s="12" t="e">
        <f>AVERAGE(U4:U9)</f>
        <v>#DIV/0!</v>
      </c>
    </row>
    <row r="11" spans="2:22">
      <c r="B11" s="8"/>
      <c r="C11" s="8"/>
      <c r="D11" s="8"/>
      <c r="E11" s="8"/>
      <c r="F11" s="9"/>
      <c r="G11" s="9"/>
      <c r="H11" s="9"/>
      <c r="I11" s="9"/>
      <c r="J11" s="9"/>
      <c r="K11" s="9"/>
      <c r="L11" s="9"/>
      <c r="M11" s="9"/>
      <c r="N11" s="9"/>
      <c r="O11" s="9"/>
      <c r="P11" s="9"/>
      <c r="Q11" s="9"/>
      <c r="R11" s="9"/>
      <c r="S11" s="9"/>
      <c r="T11" s="9"/>
      <c r="U11" s="9"/>
    </row>
    <row r="12" spans="2:22" ht="21.95" customHeight="1">
      <c r="B12" s="273" t="s">
        <v>182</v>
      </c>
      <c r="C12" s="274"/>
      <c r="D12" s="274"/>
      <c r="E12" s="274"/>
      <c r="F12" s="274"/>
      <c r="G12" s="274"/>
      <c r="H12" s="274"/>
      <c r="I12" s="274"/>
      <c r="J12" s="274"/>
      <c r="K12" s="274"/>
      <c r="L12" s="274"/>
      <c r="M12" s="274"/>
      <c r="N12" s="274"/>
      <c r="O12" s="274"/>
      <c r="P12" s="274"/>
      <c r="Q12" s="274"/>
      <c r="R12" s="274"/>
      <c r="S12" s="274"/>
      <c r="T12" s="274"/>
      <c r="U12" s="275"/>
    </row>
    <row r="13" spans="2:22" ht="24.95" customHeight="1">
      <c r="B13" s="276" t="s">
        <v>28</v>
      </c>
      <c r="C13" s="277"/>
      <c r="D13" s="277"/>
      <c r="E13" s="277"/>
      <c r="F13" s="277"/>
      <c r="G13" s="277"/>
      <c r="H13" s="277"/>
      <c r="I13" s="277"/>
      <c r="J13" s="277"/>
      <c r="K13" s="277"/>
      <c r="L13" s="277"/>
      <c r="M13" s="277"/>
      <c r="N13" s="277"/>
      <c r="O13" s="277"/>
      <c r="P13" s="277"/>
      <c r="Q13" s="277"/>
      <c r="R13" s="277"/>
      <c r="S13" s="277"/>
      <c r="T13" s="277"/>
      <c r="U13" s="277"/>
    </row>
    <row r="14" spans="2:22" ht="60" customHeight="1">
      <c r="B14" s="264"/>
      <c r="C14" s="264"/>
      <c r="D14" s="264"/>
      <c r="E14" s="264"/>
      <c r="F14" s="264"/>
      <c r="G14" s="264"/>
      <c r="H14" s="264"/>
      <c r="I14" s="264"/>
      <c r="J14" s="264"/>
      <c r="K14" s="264"/>
      <c r="L14" s="264"/>
      <c r="M14" s="264"/>
      <c r="N14" s="264"/>
      <c r="O14" s="264"/>
      <c r="P14" s="264"/>
      <c r="Q14" s="264"/>
      <c r="R14" s="264"/>
      <c r="S14" s="264"/>
      <c r="T14" s="264"/>
      <c r="U14" s="264"/>
    </row>
    <row r="15" spans="2:22" ht="60" customHeight="1">
      <c r="B15" s="264"/>
      <c r="C15" s="264"/>
      <c r="D15" s="264"/>
      <c r="E15" s="264"/>
      <c r="F15" s="264"/>
      <c r="G15" s="264"/>
      <c r="H15" s="264"/>
      <c r="I15" s="264"/>
      <c r="J15" s="264"/>
      <c r="K15" s="264"/>
      <c r="L15" s="264"/>
      <c r="M15" s="264"/>
      <c r="N15" s="264"/>
      <c r="O15" s="264"/>
      <c r="P15" s="264"/>
      <c r="Q15" s="264"/>
      <c r="R15" s="264"/>
      <c r="S15" s="264"/>
      <c r="T15" s="264"/>
      <c r="U15" s="264"/>
    </row>
    <row r="16" spans="2:22" s="14" customFormat="1" ht="24.95" customHeight="1">
      <c r="B16" s="269" t="s">
        <v>123</v>
      </c>
      <c r="C16" s="270"/>
      <c r="D16" s="270"/>
      <c r="E16" s="270"/>
      <c r="F16" s="270"/>
      <c r="G16" s="270"/>
      <c r="H16" s="270"/>
      <c r="I16" s="270"/>
      <c r="J16" s="270"/>
      <c r="K16" s="270"/>
      <c r="L16" s="270"/>
      <c r="M16" s="270"/>
      <c r="N16" s="270"/>
      <c r="O16" s="270"/>
      <c r="P16" s="270"/>
      <c r="Q16" s="270"/>
      <c r="R16" s="270"/>
      <c r="S16" s="270"/>
      <c r="T16" s="270"/>
      <c r="U16" s="270"/>
    </row>
    <row r="17" spans="2:21" ht="60" customHeight="1">
      <c r="B17" s="264"/>
      <c r="C17" s="264"/>
      <c r="D17" s="264"/>
      <c r="E17" s="264"/>
      <c r="F17" s="264"/>
      <c r="G17" s="264"/>
      <c r="H17" s="264"/>
      <c r="I17" s="264"/>
      <c r="J17" s="264"/>
      <c r="K17" s="264"/>
      <c r="L17" s="264"/>
      <c r="M17" s="264"/>
      <c r="N17" s="264"/>
      <c r="O17" s="264"/>
      <c r="P17" s="264"/>
      <c r="Q17" s="264"/>
      <c r="R17" s="264"/>
      <c r="S17" s="264"/>
      <c r="T17" s="264"/>
      <c r="U17" s="264"/>
    </row>
    <row r="18" spans="2:21" ht="60" customHeight="1">
      <c r="B18" s="264"/>
      <c r="C18" s="264"/>
      <c r="D18" s="264"/>
      <c r="E18" s="264"/>
      <c r="F18" s="264"/>
      <c r="G18" s="264"/>
      <c r="H18" s="264"/>
      <c r="I18" s="264"/>
      <c r="J18" s="264"/>
      <c r="K18" s="264"/>
      <c r="L18" s="264"/>
      <c r="M18" s="264"/>
      <c r="N18" s="264"/>
      <c r="O18" s="264"/>
      <c r="P18" s="264"/>
      <c r="Q18" s="264"/>
      <c r="R18" s="264"/>
      <c r="S18" s="264"/>
      <c r="T18" s="264"/>
      <c r="U18" s="264"/>
    </row>
    <row r="19" spans="2:21" ht="60" customHeight="1">
      <c r="B19" s="264"/>
      <c r="C19" s="264"/>
      <c r="D19" s="264"/>
      <c r="E19" s="264"/>
      <c r="F19" s="264"/>
      <c r="G19" s="264"/>
      <c r="H19" s="264"/>
      <c r="I19" s="264"/>
      <c r="J19" s="264"/>
      <c r="K19" s="264"/>
      <c r="L19" s="264"/>
      <c r="M19" s="264"/>
      <c r="N19" s="264"/>
      <c r="O19" s="264"/>
      <c r="P19" s="264"/>
      <c r="Q19" s="264"/>
      <c r="R19" s="264"/>
      <c r="S19" s="264"/>
      <c r="T19" s="264"/>
      <c r="U19" s="264"/>
    </row>
    <row r="20" spans="2:21" ht="16.5" customHeight="1">
      <c r="B20" s="13"/>
      <c r="C20" s="13"/>
      <c r="D20" s="13"/>
      <c r="E20" s="13"/>
      <c r="F20" s="13"/>
      <c r="G20" s="13"/>
      <c r="H20" s="13"/>
      <c r="I20" s="13"/>
      <c r="J20" s="13"/>
      <c r="K20" s="13"/>
      <c r="L20" s="13"/>
      <c r="M20" s="13"/>
      <c r="N20" s="13"/>
      <c r="O20" s="13"/>
      <c r="P20" s="13"/>
      <c r="Q20" s="13"/>
      <c r="R20" s="13"/>
      <c r="S20" s="13"/>
      <c r="T20" s="13"/>
      <c r="U20" s="13"/>
    </row>
    <row r="21" spans="2:21" ht="21.95" customHeight="1">
      <c r="B21" s="278" t="s">
        <v>183</v>
      </c>
      <c r="C21" s="278"/>
      <c r="D21" s="278"/>
      <c r="E21" s="278"/>
      <c r="F21" s="278"/>
      <c r="G21" s="278"/>
      <c r="H21" s="278"/>
      <c r="I21" s="278"/>
      <c r="J21" s="278"/>
      <c r="K21" s="278"/>
      <c r="L21" s="278"/>
      <c r="M21" s="278"/>
      <c r="N21" s="278"/>
      <c r="O21" s="278"/>
      <c r="P21" s="278"/>
      <c r="Q21" s="278"/>
      <c r="R21" s="278"/>
      <c r="S21" s="278"/>
      <c r="T21" s="278"/>
      <c r="U21" s="278"/>
    </row>
    <row r="22" spans="2:21" ht="24.95" customHeight="1">
      <c r="B22" s="279" t="s">
        <v>28</v>
      </c>
      <c r="C22" s="279"/>
      <c r="D22" s="279"/>
      <c r="E22" s="279"/>
      <c r="F22" s="279"/>
      <c r="G22" s="279"/>
      <c r="H22" s="279"/>
      <c r="I22" s="279"/>
      <c r="J22" s="279"/>
      <c r="K22" s="279"/>
      <c r="L22" s="279"/>
      <c r="M22" s="279"/>
      <c r="N22" s="279"/>
      <c r="O22" s="279"/>
      <c r="P22" s="279"/>
      <c r="Q22" s="279"/>
      <c r="R22" s="279"/>
      <c r="S22" s="279"/>
      <c r="T22" s="279"/>
      <c r="U22" s="279"/>
    </row>
    <row r="23" spans="2:21" ht="60" customHeight="1">
      <c r="B23" s="264"/>
      <c r="C23" s="264"/>
      <c r="D23" s="264"/>
      <c r="E23" s="264"/>
      <c r="F23" s="264"/>
      <c r="G23" s="264"/>
      <c r="H23" s="264"/>
      <c r="I23" s="264"/>
      <c r="J23" s="264"/>
      <c r="K23" s="264"/>
      <c r="L23" s="264"/>
      <c r="M23" s="264"/>
      <c r="N23" s="264"/>
      <c r="O23" s="264"/>
      <c r="P23" s="264"/>
      <c r="Q23" s="264"/>
      <c r="R23" s="264"/>
      <c r="S23" s="264"/>
      <c r="T23" s="264"/>
      <c r="U23" s="264"/>
    </row>
    <row r="24" spans="2:21" ht="60" customHeight="1">
      <c r="B24" s="264"/>
      <c r="C24" s="264"/>
      <c r="D24" s="264"/>
      <c r="E24" s="264"/>
      <c r="F24" s="264"/>
      <c r="G24" s="264"/>
      <c r="H24" s="264"/>
      <c r="I24" s="264"/>
      <c r="J24" s="264"/>
      <c r="K24" s="264"/>
      <c r="L24" s="264"/>
      <c r="M24" s="264"/>
      <c r="N24" s="264"/>
      <c r="O24" s="264"/>
      <c r="P24" s="264"/>
      <c r="Q24" s="264"/>
      <c r="R24" s="264"/>
      <c r="S24" s="264"/>
      <c r="T24" s="264"/>
      <c r="U24" s="264"/>
    </row>
    <row r="25" spans="2:21" s="14" customFormat="1" ht="24.95" customHeight="1">
      <c r="B25" s="269" t="s">
        <v>123</v>
      </c>
      <c r="C25" s="270"/>
      <c r="D25" s="270"/>
      <c r="E25" s="270"/>
      <c r="F25" s="270"/>
      <c r="G25" s="270"/>
      <c r="H25" s="270"/>
      <c r="I25" s="270"/>
      <c r="J25" s="270"/>
      <c r="K25" s="270"/>
      <c r="L25" s="270"/>
      <c r="M25" s="270"/>
      <c r="N25" s="270"/>
      <c r="O25" s="270"/>
      <c r="P25" s="270"/>
      <c r="Q25" s="270"/>
      <c r="R25" s="270"/>
      <c r="S25" s="270"/>
      <c r="T25" s="270"/>
      <c r="U25" s="270"/>
    </row>
    <row r="26" spans="2:21" ht="60" customHeight="1">
      <c r="B26" s="264"/>
      <c r="C26" s="264"/>
      <c r="D26" s="264"/>
      <c r="E26" s="264"/>
      <c r="F26" s="264"/>
      <c r="G26" s="264"/>
      <c r="H26" s="264"/>
      <c r="I26" s="264"/>
      <c r="J26" s="264"/>
      <c r="K26" s="264"/>
      <c r="L26" s="264"/>
      <c r="M26" s="264"/>
      <c r="N26" s="264"/>
      <c r="O26" s="264"/>
      <c r="P26" s="264"/>
      <c r="Q26" s="264"/>
      <c r="R26" s="264"/>
      <c r="S26" s="264"/>
      <c r="T26" s="264"/>
      <c r="U26" s="264"/>
    </row>
    <row r="27" spans="2:21" ht="60" customHeight="1">
      <c r="B27" s="264"/>
      <c r="C27" s="264"/>
      <c r="D27" s="264"/>
      <c r="E27" s="264"/>
      <c r="F27" s="264"/>
      <c r="G27" s="264"/>
      <c r="H27" s="264"/>
      <c r="I27" s="264"/>
      <c r="J27" s="264"/>
      <c r="K27" s="264"/>
      <c r="L27" s="264"/>
      <c r="M27" s="264"/>
      <c r="N27" s="264"/>
      <c r="O27" s="264"/>
      <c r="P27" s="264"/>
      <c r="Q27" s="264"/>
      <c r="R27" s="264"/>
      <c r="S27" s="264"/>
      <c r="T27" s="264"/>
      <c r="U27" s="264"/>
    </row>
    <row r="28" spans="2:21" ht="60" customHeight="1">
      <c r="B28" s="264"/>
      <c r="C28" s="264"/>
      <c r="D28" s="264"/>
      <c r="E28" s="264"/>
      <c r="F28" s="264"/>
      <c r="G28" s="264"/>
      <c r="H28" s="264"/>
      <c r="I28" s="264"/>
      <c r="J28" s="264"/>
      <c r="K28" s="264"/>
      <c r="L28" s="264"/>
      <c r="M28" s="264"/>
      <c r="N28" s="264"/>
      <c r="O28" s="264"/>
      <c r="P28" s="264"/>
      <c r="Q28" s="264"/>
      <c r="R28" s="264"/>
      <c r="S28" s="264"/>
      <c r="T28" s="264"/>
      <c r="U28" s="264"/>
    </row>
    <row r="29" spans="2:21" ht="16.5" customHeight="1">
      <c r="B29" s="13"/>
      <c r="C29" s="13"/>
      <c r="D29" s="13"/>
      <c r="E29" s="13"/>
      <c r="F29" s="13"/>
      <c r="G29" s="13"/>
      <c r="H29" s="13"/>
      <c r="I29" s="13"/>
      <c r="J29" s="13"/>
      <c r="K29" s="13"/>
      <c r="L29" s="13"/>
      <c r="M29" s="13"/>
      <c r="N29" s="13"/>
      <c r="O29" s="13"/>
      <c r="P29" s="13"/>
      <c r="Q29" s="13"/>
      <c r="R29" s="13"/>
      <c r="S29" s="13"/>
      <c r="T29" s="13"/>
      <c r="U29" s="13"/>
    </row>
    <row r="30" spans="2:21" ht="21.95" customHeight="1">
      <c r="B30" s="271" t="s">
        <v>183</v>
      </c>
      <c r="C30" s="272"/>
      <c r="D30" s="272"/>
      <c r="E30" s="272"/>
      <c r="F30" s="272"/>
      <c r="G30" s="272"/>
      <c r="H30" s="272"/>
      <c r="I30" s="272"/>
      <c r="J30" s="272"/>
      <c r="K30" s="272"/>
      <c r="L30" s="272"/>
      <c r="M30" s="272"/>
      <c r="N30" s="272"/>
      <c r="O30" s="272"/>
      <c r="P30" s="272"/>
      <c r="Q30" s="272"/>
      <c r="R30" s="272"/>
      <c r="S30" s="272"/>
      <c r="T30" s="272"/>
      <c r="U30" s="272"/>
    </row>
    <row r="31" spans="2:21" ht="24.95" customHeight="1">
      <c r="B31" s="267" t="s">
        <v>28</v>
      </c>
      <c r="C31" s="268"/>
      <c r="D31" s="268"/>
      <c r="E31" s="268"/>
      <c r="F31" s="268"/>
      <c r="G31" s="268"/>
      <c r="H31" s="268"/>
      <c r="I31" s="268"/>
      <c r="J31" s="268"/>
      <c r="K31" s="268"/>
      <c r="L31" s="268"/>
      <c r="M31" s="268"/>
      <c r="N31" s="268"/>
      <c r="O31" s="268"/>
      <c r="P31" s="268"/>
      <c r="Q31" s="268"/>
      <c r="R31" s="268"/>
      <c r="S31" s="268"/>
      <c r="T31" s="268"/>
      <c r="U31" s="268"/>
    </row>
    <row r="32" spans="2:21" ht="60" customHeight="1">
      <c r="B32" s="264"/>
      <c r="C32" s="264"/>
      <c r="D32" s="264"/>
      <c r="E32" s="264"/>
      <c r="F32" s="264"/>
      <c r="G32" s="264"/>
      <c r="H32" s="264"/>
      <c r="I32" s="264"/>
      <c r="J32" s="264"/>
      <c r="K32" s="264"/>
      <c r="L32" s="264"/>
      <c r="M32" s="264"/>
      <c r="N32" s="264"/>
      <c r="O32" s="264"/>
      <c r="P32" s="264"/>
      <c r="Q32" s="264"/>
      <c r="R32" s="264"/>
      <c r="S32" s="264"/>
      <c r="T32" s="264"/>
      <c r="U32" s="264"/>
    </row>
    <row r="33" spans="2:21" ht="60" customHeight="1">
      <c r="B33" s="264"/>
      <c r="C33" s="264"/>
      <c r="D33" s="264"/>
      <c r="E33" s="264"/>
      <c r="F33" s="264"/>
      <c r="G33" s="264"/>
      <c r="H33" s="264"/>
      <c r="I33" s="264"/>
      <c r="J33" s="264"/>
      <c r="K33" s="264"/>
      <c r="L33" s="264"/>
      <c r="M33" s="264"/>
      <c r="N33" s="264"/>
      <c r="O33" s="264"/>
      <c r="P33" s="264"/>
      <c r="Q33" s="264"/>
      <c r="R33" s="264"/>
      <c r="S33" s="264"/>
      <c r="T33" s="264"/>
      <c r="U33" s="264"/>
    </row>
    <row r="34" spans="2:21" s="14" customFormat="1" ht="24.95" customHeight="1">
      <c r="B34" s="269" t="s">
        <v>123</v>
      </c>
      <c r="C34" s="270"/>
      <c r="D34" s="270"/>
      <c r="E34" s="270"/>
      <c r="F34" s="270"/>
      <c r="G34" s="270"/>
      <c r="H34" s="270"/>
      <c r="I34" s="270"/>
      <c r="J34" s="270"/>
      <c r="K34" s="270"/>
      <c r="L34" s="270"/>
      <c r="M34" s="270"/>
      <c r="N34" s="270"/>
      <c r="O34" s="270"/>
      <c r="P34" s="270"/>
      <c r="Q34" s="270"/>
      <c r="R34" s="270"/>
      <c r="S34" s="270"/>
      <c r="T34" s="270"/>
      <c r="U34" s="270"/>
    </row>
    <row r="35" spans="2:21" ht="60" customHeight="1">
      <c r="B35" s="264"/>
      <c r="C35" s="264"/>
      <c r="D35" s="264"/>
      <c r="E35" s="264"/>
      <c r="F35" s="264"/>
      <c r="G35" s="264"/>
      <c r="H35" s="264"/>
      <c r="I35" s="264"/>
      <c r="J35" s="264"/>
      <c r="K35" s="264"/>
      <c r="L35" s="264"/>
      <c r="M35" s="264"/>
      <c r="N35" s="264"/>
      <c r="O35" s="264"/>
      <c r="P35" s="264"/>
      <c r="Q35" s="264"/>
      <c r="R35" s="264"/>
      <c r="S35" s="264"/>
      <c r="T35" s="264"/>
      <c r="U35" s="264"/>
    </row>
    <row r="36" spans="2:21" ht="60" customHeight="1">
      <c r="B36" s="264"/>
      <c r="C36" s="264"/>
      <c r="D36" s="264"/>
      <c r="E36" s="264"/>
      <c r="F36" s="264"/>
      <c r="G36" s="264"/>
      <c r="H36" s="264"/>
      <c r="I36" s="264"/>
      <c r="J36" s="264"/>
      <c r="K36" s="264"/>
      <c r="L36" s="264"/>
      <c r="M36" s="264"/>
      <c r="N36" s="264"/>
      <c r="O36" s="264"/>
      <c r="P36" s="264"/>
      <c r="Q36" s="264"/>
      <c r="R36" s="264"/>
      <c r="S36" s="264"/>
      <c r="T36" s="264"/>
      <c r="U36" s="264"/>
    </row>
    <row r="37" spans="2:21" ht="60" customHeight="1">
      <c r="B37" s="264"/>
      <c r="C37" s="264"/>
      <c r="D37" s="264"/>
      <c r="E37" s="264"/>
      <c r="F37" s="264"/>
      <c r="G37" s="264"/>
      <c r="H37" s="264"/>
      <c r="I37" s="264"/>
      <c r="J37" s="264"/>
      <c r="K37" s="264"/>
      <c r="L37" s="264"/>
      <c r="M37" s="264"/>
      <c r="N37" s="264"/>
      <c r="O37" s="264"/>
      <c r="P37" s="264"/>
      <c r="Q37" s="264"/>
      <c r="R37" s="264"/>
      <c r="S37" s="264"/>
      <c r="T37" s="264"/>
      <c r="U37" s="264"/>
    </row>
    <row r="39" spans="2:21">
      <c r="B39" s="265" t="s">
        <v>183</v>
      </c>
      <c r="C39" s="266"/>
      <c r="D39" s="266"/>
      <c r="E39" s="266"/>
      <c r="F39" s="266"/>
      <c r="G39" s="266"/>
      <c r="H39" s="266"/>
      <c r="I39" s="266"/>
      <c r="J39" s="266"/>
      <c r="K39" s="266"/>
      <c r="L39" s="266"/>
      <c r="M39" s="266"/>
      <c r="N39" s="266"/>
      <c r="O39" s="266"/>
      <c r="P39" s="266"/>
      <c r="Q39" s="266"/>
      <c r="R39" s="266"/>
      <c r="S39" s="266"/>
      <c r="T39" s="266"/>
      <c r="U39" s="266"/>
    </row>
    <row r="40" spans="2:21" ht="19.5">
      <c r="B40" s="267" t="s">
        <v>28</v>
      </c>
      <c r="C40" s="268"/>
      <c r="D40" s="268"/>
      <c r="E40" s="268"/>
      <c r="F40" s="268"/>
      <c r="G40" s="268"/>
      <c r="H40" s="268"/>
      <c r="I40" s="268"/>
      <c r="J40" s="268"/>
      <c r="K40" s="268"/>
      <c r="L40" s="268"/>
      <c r="M40" s="268"/>
      <c r="N40" s="268"/>
      <c r="O40" s="268"/>
      <c r="P40" s="268"/>
      <c r="Q40" s="268"/>
      <c r="R40" s="268"/>
      <c r="S40" s="268"/>
      <c r="T40" s="268"/>
      <c r="U40" s="268"/>
    </row>
    <row r="41" spans="2:21" ht="60.75" customHeight="1">
      <c r="B41" s="264"/>
      <c r="C41" s="264"/>
      <c r="D41" s="264"/>
      <c r="E41" s="264"/>
      <c r="F41" s="264"/>
      <c r="G41" s="264"/>
      <c r="H41" s="264"/>
      <c r="I41" s="264"/>
      <c r="J41" s="264"/>
      <c r="K41" s="264"/>
      <c r="L41" s="264"/>
      <c r="M41" s="264"/>
      <c r="N41" s="264"/>
      <c r="O41" s="264"/>
      <c r="P41" s="264"/>
      <c r="Q41" s="264"/>
      <c r="R41" s="264"/>
      <c r="S41" s="264"/>
      <c r="T41" s="264"/>
      <c r="U41" s="264"/>
    </row>
    <row r="42" spans="2:21" ht="60" customHeight="1">
      <c r="B42" s="264"/>
      <c r="C42" s="264"/>
      <c r="D42" s="264"/>
      <c r="E42" s="264"/>
      <c r="F42" s="264"/>
      <c r="G42" s="264"/>
      <c r="H42" s="264"/>
      <c r="I42" s="264"/>
      <c r="J42" s="264"/>
      <c r="K42" s="264"/>
      <c r="L42" s="264"/>
      <c r="M42" s="264"/>
      <c r="N42" s="264"/>
      <c r="O42" s="264"/>
      <c r="P42" s="264"/>
      <c r="Q42" s="264"/>
      <c r="R42" s="264"/>
      <c r="S42" s="264"/>
      <c r="T42" s="264"/>
      <c r="U42" s="264"/>
    </row>
    <row r="43" spans="2:21" ht="19.5">
      <c r="B43" s="269" t="s">
        <v>123</v>
      </c>
      <c r="C43" s="270"/>
      <c r="D43" s="270"/>
      <c r="E43" s="270"/>
      <c r="F43" s="270"/>
      <c r="G43" s="270"/>
      <c r="H43" s="270"/>
      <c r="I43" s="270"/>
      <c r="J43" s="270"/>
      <c r="K43" s="270"/>
      <c r="L43" s="270"/>
      <c r="M43" s="270"/>
      <c r="N43" s="270"/>
      <c r="O43" s="270"/>
      <c r="P43" s="270"/>
      <c r="Q43" s="270"/>
      <c r="R43" s="270"/>
      <c r="S43" s="270"/>
      <c r="T43" s="270"/>
      <c r="U43" s="270"/>
    </row>
    <row r="44" spans="2:21" ht="45.75" customHeight="1">
      <c r="B44" s="264"/>
      <c r="C44" s="264"/>
      <c r="D44" s="264"/>
      <c r="E44" s="264"/>
      <c r="F44" s="264"/>
      <c r="G44" s="264"/>
      <c r="H44" s="264"/>
      <c r="I44" s="264"/>
      <c r="J44" s="264"/>
      <c r="K44" s="264"/>
      <c r="L44" s="264"/>
      <c r="M44" s="264"/>
      <c r="N44" s="264"/>
      <c r="O44" s="264"/>
      <c r="P44" s="264"/>
      <c r="Q44" s="264"/>
      <c r="R44" s="264"/>
      <c r="S44" s="264"/>
      <c r="T44" s="264"/>
      <c r="U44" s="264"/>
    </row>
    <row r="45" spans="2:21" ht="48" customHeight="1">
      <c r="B45" s="264"/>
      <c r="C45" s="264"/>
      <c r="D45" s="264"/>
      <c r="E45" s="264"/>
      <c r="F45" s="264"/>
      <c r="G45" s="264"/>
      <c r="H45" s="264"/>
      <c r="I45" s="264"/>
      <c r="J45" s="264"/>
      <c r="K45" s="264"/>
      <c r="L45" s="264"/>
      <c r="M45" s="264"/>
      <c r="N45" s="264"/>
      <c r="O45" s="264"/>
      <c r="P45" s="264"/>
      <c r="Q45" s="264"/>
      <c r="R45" s="264"/>
      <c r="S45" s="264"/>
      <c r="T45" s="264"/>
      <c r="U45" s="264"/>
    </row>
    <row r="46" spans="2:21" ht="56.25" customHeight="1">
      <c r="B46" s="264"/>
      <c r="C46" s="264"/>
      <c r="D46" s="264"/>
      <c r="E46" s="264"/>
      <c r="F46" s="264"/>
      <c r="G46" s="264"/>
      <c r="H46" s="264"/>
      <c r="I46" s="264"/>
      <c r="J46" s="264"/>
      <c r="K46" s="264"/>
      <c r="L46" s="264"/>
      <c r="M46" s="264"/>
      <c r="N46" s="264"/>
      <c r="O46" s="264"/>
      <c r="P46" s="264"/>
      <c r="Q46" s="264"/>
      <c r="R46" s="264"/>
      <c r="S46" s="264"/>
      <c r="T46" s="264"/>
      <c r="U46" s="264"/>
    </row>
    <row r="65495" spans="2:2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zoomScale="70" zoomScaleNormal="70" workbookViewId="0">
      <selection activeCell="C2" sqref="C2:F2"/>
    </sheetView>
  </sheetViews>
  <sheetFormatPr baseColWidth="10" defaultRowHeight="15"/>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row r="2" spans="2:22" ht="22.5" customHeight="1">
      <c r="B2" s="284" t="s">
        <v>127</v>
      </c>
      <c r="C2" s="283" t="s">
        <v>306</v>
      </c>
      <c r="D2" s="283"/>
      <c r="E2" s="283"/>
      <c r="F2" s="283"/>
      <c r="G2" s="2"/>
      <c r="H2" s="281" t="s">
        <v>181</v>
      </c>
      <c r="I2" s="281"/>
      <c r="J2" s="281"/>
      <c r="K2" s="281"/>
      <c r="L2" s="2"/>
      <c r="M2" s="282" t="s">
        <v>181</v>
      </c>
      <c r="N2" s="282"/>
      <c r="O2" s="282"/>
      <c r="P2" s="282"/>
      <c r="Q2" s="108"/>
      <c r="R2" s="290" t="s">
        <v>181</v>
      </c>
      <c r="S2" s="290"/>
      <c r="T2" s="290"/>
      <c r="U2" s="290"/>
      <c r="V2" s="280"/>
    </row>
    <row r="3" spans="2:22" ht="24.75" customHeight="1" thickBot="1">
      <c r="B3" s="285"/>
      <c r="C3" s="3">
        <v>1</v>
      </c>
      <c r="D3" s="3">
        <v>2</v>
      </c>
      <c r="E3" s="4">
        <v>3</v>
      </c>
      <c r="F3" s="5">
        <v>4</v>
      </c>
      <c r="G3" s="288"/>
      <c r="H3" s="3">
        <v>1</v>
      </c>
      <c r="I3" s="3">
        <v>2</v>
      </c>
      <c r="J3" s="4">
        <v>3</v>
      </c>
      <c r="K3" s="5">
        <v>4</v>
      </c>
      <c r="L3" s="286"/>
      <c r="M3" s="3">
        <v>1</v>
      </c>
      <c r="N3" s="3">
        <v>2</v>
      </c>
      <c r="O3" s="4">
        <v>3</v>
      </c>
      <c r="P3" s="5">
        <v>4</v>
      </c>
      <c r="Q3" s="109"/>
      <c r="R3" s="3">
        <v>1</v>
      </c>
      <c r="S3" s="3">
        <v>2</v>
      </c>
      <c r="T3" s="4">
        <v>3</v>
      </c>
      <c r="U3" s="5">
        <v>4</v>
      </c>
      <c r="V3" s="280"/>
    </row>
    <row r="4" spans="2:22" ht="38.1" customHeight="1" thickTop="1" thickBot="1">
      <c r="B4" s="85" t="s">
        <v>128</v>
      </c>
      <c r="C4" s="83">
        <f>Autoevaluación!R55/SUM(Autoevaluación!R55:R58)</f>
        <v>0</v>
      </c>
      <c r="D4" s="7">
        <f>Autoevaluación!R56/SUM(Autoevaluación!R55:R58)</f>
        <v>0</v>
      </c>
      <c r="E4" s="7">
        <f>Autoevaluación!R57/SUM(Autoevaluación!R55:R58)</f>
        <v>0.8</v>
      </c>
      <c r="F4" s="7">
        <f>Autoevaluación!R58/SUM(Autoevaluación!R55:R58)</f>
        <v>0.2</v>
      </c>
      <c r="G4" s="289"/>
      <c r="H4" s="7" t="e">
        <f>Autoevaluación!S55/SUM(Autoevaluación!S55:S59)</f>
        <v>#DIV/0!</v>
      </c>
      <c r="I4" s="7" t="e">
        <f>Autoevaluación!S56/SUM(Autoevaluación!S55:S58)</f>
        <v>#DIV/0!</v>
      </c>
      <c r="J4" s="7" t="e">
        <f>Autoevaluación!S57/SUM(Autoevaluación!S55:S58)</f>
        <v>#DIV/0!</v>
      </c>
      <c r="K4" s="7" t="e">
        <f>Autoevaluación!S58/SUM(Autoevaluación!S55:S58)</f>
        <v>#DIV/0!</v>
      </c>
      <c r="L4" s="287"/>
      <c r="M4" s="7" t="e">
        <f>Autoevaluación!T55/SUM(Autoevaluación!T55:T58)</f>
        <v>#DIV/0!</v>
      </c>
      <c r="N4" s="7" t="e">
        <f>Autoevaluación!T56/SUM(Autoevaluación!T55:T58)</f>
        <v>#DIV/0!</v>
      </c>
      <c r="O4" s="7" t="e">
        <f>Autoevaluación!T57/SUM(Autoevaluación!T55:T58)</f>
        <v>#DIV/0!</v>
      </c>
      <c r="P4" s="7" t="e">
        <f>Autoevaluación!T58/SUM(Autoevaluación!T55:T58)</f>
        <v>#DIV/0!</v>
      </c>
      <c r="Q4" s="104"/>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c r="B5" s="85" t="s">
        <v>129</v>
      </c>
      <c r="C5" s="83">
        <f>Autoevaluación!R62/SUM(Autoevaluación!R62:R65)</f>
        <v>0</v>
      </c>
      <c r="D5" s="7">
        <f>Autoevaluación!R63/SUM(Autoevaluación!R62:R65)</f>
        <v>0.25</v>
      </c>
      <c r="E5" s="7">
        <f>Autoevaluación!R64/SUM(Autoevaluación!R62:R65)</f>
        <v>0.5</v>
      </c>
      <c r="F5" s="7">
        <f>Autoevaluación!R65/SUM(Autoevaluación!R62:R65)</f>
        <v>0.25</v>
      </c>
      <c r="G5" s="289"/>
      <c r="H5" s="7" t="e">
        <f>Autoevaluación!S62/SUM(Autoevaluación!S62:S65)</f>
        <v>#DIV/0!</v>
      </c>
      <c r="I5" s="7" t="e">
        <f>Autoevaluación!S63/SUM(Autoevaluación!S62:S65)</f>
        <v>#DIV/0!</v>
      </c>
      <c r="J5" s="7" t="e">
        <f>Autoevaluación!S64/SUM(Autoevaluación!S62:S65)</f>
        <v>#DIV/0!</v>
      </c>
      <c r="K5" s="7" t="e">
        <f>Autoevaluación!S65/SUM(Autoevaluación!S62:S65)</f>
        <v>#DIV/0!</v>
      </c>
      <c r="L5" s="287"/>
      <c r="M5" s="7" t="e">
        <f>Autoevaluación!T62/SUM(Autoevaluación!T62:T65)</f>
        <v>#DIV/0!</v>
      </c>
      <c r="N5" s="7" t="e">
        <f>Autoevaluación!T63/SUM(Autoevaluación!T62:T65)</f>
        <v>#DIV/0!</v>
      </c>
      <c r="O5" s="7" t="e">
        <f>Autoevaluación!T64/SUM(Autoevaluación!T62:T65)</f>
        <v>#DIV/0!</v>
      </c>
      <c r="P5" s="7" t="e">
        <f>Autoevaluación!T65/SUM(Autoevaluación!T62:T65)</f>
        <v>#DIV/0!</v>
      </c>
      <c r="Q5" s="104"/>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c r="B6" s="85" t="s">
        <v>130</v>
      </c>
      <c r="C6" s="83">
        <f>Autoevaluación!R68/SUM(Autoevaluación!R68:R71)</f>
        <v>0</v>
      </c>
      <c r="D6" s="7">
        <f>Autoevaluación!R69/SUM(Autoevaluación!R68:R71)</f>
        <v>0</v>
      </c>
      <c r="E6" s="7">
        <f>Autoevaluación!R70/SUM(Autoevaluación!R68:R71)</f>
        <v>0.5</v>
      </c>
      <c r="F6" s="7">
        <f>Autoevaluación!R71/SUM(Autoevaluación!R68:R71)</f>
        <v>0.5</v>
      </c>
      <c r="G6" s="289"/>
      <c r="H6" s="7" t="e">
        <f>Autoevaluación!S68/SUM(Autoevaluación!S68:S71)</f>
        <v>#DIV/0!</v>
      </c>
      <c r="I6" s="7" t="e">
        <f>Autoevaluación!S69/SUM(Autoevaluación!S68:S71)</f>
        <v>#DIV/0!</v>
      </c>
      <c r="J6" s="7" t="e">
        <f>Autoevaluación!S70/SUM(Autoevaluación!S68:S71)</f>
        <v>#DIV/0!</v>
      </c>
      <c r="K6" s="7" t="e">
        <f>Autoevaluación!S71/SUM(Autoevaluación!S68:S71)</f>
        <v>#DIV/0!</v>
      </c>
      <c r="L6" s="287"/>
      <c r="M6" s="7" t="e">
        <f>Autoevaluación!T68/SUM(Autoevaluación!T68:T71)</f>
        <v>#DIV/0!</v>
      </c>
      <c r="N6" s="7" t="e">
        <f>Autoevaluación!T69/SUM(Autoevaluación!T68:T71)</f>
        <v>#DIV/0!</v>
      </c>
      <c r="O6" s="7" t="e">
        <f>Autoevaluación!T70/SUM(Autoevaluación!T68:T71)</f>
        <v>#DIV/0!</v>
      </c>
      <c r="P6" s="7" t="e">
        <f>Autoevaluación!T71/SUM(Autoevaluación!T68:T71)</f>
        <v>#DIV/0!</v>
      </c>
      <c r="Q6" s="104"/>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c r="B7" s="85" t="s">
        <v>131</v>
      </c>
      <c r="C7" s="83">
        <f>Autoevaluación!R74/SUM(Autoevaluación!R74:R77)</f>
        <v>0.14285714285714285</v>
      </c>
      <c r="D7" s="7">
        <f>Autoevaluación!R75/SUM(Autoevaluación!R74:R77)</f>
        <v>0.2857142857142857</v>
      </c>
      <c r="E7" s="7">
        <f>Autoevaluación!R76/SUM(Autoevaluación!R74:R77)</f>
        <v>0.2857142857142857</v>
      </c>
      <c r="F7" s="7">
        <f>Autoevaluación!R77/SUM(Autoevaluación!R74:R77)</f>
        <v>0.2857142857142857</v>
      </c>
      <c r="G7" s="289"/>
      <c r="H7" s="7" t="e">
        <f>Autoevaluación!S74/SUM(Autoevaluación!S74:S77)</f>
        <v>#DIV/0!</v>
      </c>
      <c r="I7" s="7" t="e">
        <f>Autoevaluación!S75/SUM(Autoevaluación!S74:S77)</f>
        <v>#DIV/0!</v>
      </c>
      <c r="J7" s="7" t="e">
        <f>Autoevaluación!S76/SUM(Autoevaluación!S74:S77)</f>
        <v>#DIV/0!</v>
      </c>
      <c r="K7" s="7" t="e">
        <f>Autoevaluación!S77/SUM(Autoevaluación!S74:S77)</f>
        <v>#DIV/0!</v>
      </c>
      <c r="L7" s="287"/>
      <c r="M7" s="7" t="e">
        <f>Autoevaluación!T74/SUM(Autoevaluación!T74:T77)</f>
        <v>#DIV/0!</v>
      </c>
      <c r="N7" s="7" t="e">
        <f>Autoevaluación!T75/SUM(Autoevaluación!T74:T77)</f>
        <v>#DIV/0!</v>
      </c>
      <c r="O7" s="7" t="e">
        <f>Autoevaluación!T76/SUM(Autoevaluación!T74:T77)</f>
        <v>#DIV/0!</v>
      </c>
      <c r="P7" s="7" t="e">
        <f>Autoevaluación!T77/SUM(Autoevaluación!T74:T77)</f>
        <v>#DIV/0!</v>
      </c>
      <c r="Q7" s="104"/>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c r="B8" s="86"/>
      <c r="C8" s="7"/>
      <c r="D8" s="7"/>
      <c r="E8" s="7"/>
      <c r="F8" s="7"/>
      <c r="G8" s="289"/>
      <c r="H8" s="7"/>
      <c r="I8" s="7"/>
      <c r="J8" s="7"/>
      <c r="K8" s="7"/>
      <c r="L8" s="287"/>
      <c r="M8" s="7"/>
      <c r="N8" s="7"/>
      <c r="O8" s="7"/>
      <c r="P8" s="7"/>
      <c r="Q8" s="104"/>
      <c r="R8" s="7"/>
      <c r="S8" s="7"/>
      <c r="T8" s="7"/>
      <c r="U8" s="7"/>
    </row>
    <row r="9" spans="2:22" ht="38.1" customHeight="1">
      <c r="B9" s="6"/>
      <c r="C9" s="7"/>
      <c r="D9" s="7"/>
      <c r="E9" s="7"/>
      <c r="F9" s="7"/>
      <c r="G9" s="289"/>
      <c r="H9" s="7"/>
      <c r="I9" s="7"/>
      <c r="J9" s="7"/>
      <c r="K9" s="7"/>
      <c r="L9" s="287"/>
      <c r="M9" s="7"/>
      <c r="N9" s="7"/>
      <c r="O9" s="7"/>
      <c r="P9" s="7"/>
      <c r="Q9" s="104"/>
      <c r="R9" s="7"/>
      <c r="S9" s="7"/>
      <c r="T9" s="7"/>
      <c r="U9" s="7"/>
    </row>
    <row r="10" spans="2:22" ht="38.1" customHeight="1">
      <c r="B10" s="15" t="s">
        <v>132</v>
      </c>
      <c r="C10" s="12">
        <f>AVERAGE(C4:C9)</f>
        <v>3.5714285714285712E-2</v>
      </c>
      <c r="D10" s="12">
        <f>AVERAGE(D4:D9)</f>
        <v>0.13392857142857142</v>
      </c>
      <c r="E10" s="12">
        <f>AVERAGE(E4:E9)</f>
        <v>0.52142857142857146</v>
      </c>
      <c r="F10" s="12">
        <f>AVERAGE(F4:F9)</f>
        <v>0.30892857142857144</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105"/>
      <c r="R10" s="12" t="e">
        <f>AVERAGE(R4:R9)</f>
        <v>#DIV/0!</v>
      </c>
      <c r="S10" s="12" t="e">
        <f>AVERAGE(S4:S9)</f>
        <v>#DIV/0!</v>
      </c>
      <c r="T10" s="12" t="e">
        <f>AVERAGE(T4:T9)</f>
        <v>#DIV/0!</v>
      </c>
      <c r="U10" s="12" t="e">
        <f>AVERAGE(U4:U9)</f>
        <v>#DIV/0!</v>
      </c>
    </row>
    <row r="11" spans="2:22">
      <c r="B11" s="8"/>
      <c r="C11" s="8"/>
      <c r="D11" s="8"/>
      <c r="E11" s="8"/>
      <c r="F11" s="9"/>
      <c r="G11" s="9"/>
      <c r="H11" s="9"/>
      <c r="I11" s="9"/>
      <c r="J11" s="9"/>
      <c r="K11" s="9"/>
      <c r="L11" s="9"/>
      <c r="M11" s="9"/>
      <c r="N11" s="9"/>
      <c r="O11" s="9"/>
      <c r="P11" s="9"/>
      <c r="Q11" s="9"/>
      <c r="R11" s="9"/>
      <c r="S11" s="9"/>
      <c r="T11" s="9"/>
      <c r="U11" s="9"/>
    </row>
    <row r="12" spans="2:22" ht="21.95" customHeight="1">
      <c r="B12" s="283" t="s">
        <v>180</v>
      </c>
      <c r="C12" s="283"/>
      <c r="D12" s="283"/>
      <c r="E12" s="283"/>
      <c r="F12" s="283"/>
      <c r="G12" s="283"/>
      <c r="H12" s="283"/>
      <c r="I12" s="283"/>
      <c r="J12" s="283"/>
      <c r="K12" s="283"/>
      <c r="L12" s="283"/>
      <c r="M12" s="283"/>
      <c r="N12" s="283"/>
      <c r="O12" s="283"/>
      <c r="P12" s="283"/>
      <c r="Q12" s="283"/>
      <c r="R12" s="283"/>
      <c r="S12" s="283"/>
      <c r="T12" s="283"/>
      <c r="U12" s="283"/>
    </row>
    <row r="13" spans="2:22" ht="24.95" customHeight="1">
      <c r="B13" s="296" t="s">
        <v>28</v>
      </c>
      <c r="C13" s="296"/>
      <c r="D13" s="296"/>
      <c r="E13" s="296"/>
      <c r="F13" s="296"/>
      <c r="G13" s="296"/>
      <c r="H13" s="296"/>
      <c r="I13" s="296"/>
      <c r="J13" s="296"/>
      <c r="K13" s="296"/>
      <c r="L13" s="296"/>
      <c r="M13" s="296"/>
      <c r="N13" s="296"/>
      <c r="O13" s="296"/>
      <c r="P13" s="296"/>
      <c r="Q13" s="296"/>
      <c r="R13" s="296"/>
      <c r="S13" s="296"/>
      <c r="T13" s="296"/>
      <c r="U13" s="296"/>
    </row>
    <row r="14" spans="2:22" ht="60" customHeight="1">
      <c r="B14" s="291"/>
      <c r="C14" s="291"/>
      <c r="D14" s="291"/>
      <c r="E14" s="291"/>
      <c r="F14" s="291"/>
      <c r="G14" s="291"/>
      <c r="H14" s="291"/>
      <c r="I14" s="291"/>
      <c r="J14" s="291"/>
      <c r="K14" s="291"/>
      <c r="L14" s="291"/>
      <c r="M14" s="291"/>
      <c r="N14" s="291"/>
      <c r="O14" s="291"/>
      <c r="P14" s="291"/>
      <c r="Q14" s="291"/>
      <c r="R14" s="291"/>
      <c r="S14" s="291"/>
      <c r="T14" s="291"/>
      <c r="U14" s="291"/>
    </row>
    <row r="15" spans="2:22" ht="60" customHeight="1">
      <c r="B15" s="291"/>
      <c r="C15" s="291"/>
      <c r="D15" s="291"/>
      <c r="E15" s="291"/>
      <c r="F15" s="291"/>
      <c r="G15" s="291"/>
      <c r="H15" s="291"/>
      <c r="I15" s="291"/>
      <c r="J15" s="291"/>
      <c r="K15" s="291"/>
      <c r="L15" s="291"/>
      <c r="M15" s="291"/>
      <c r="N15" s="291"/>
      <c r="O15" s="291"/>
      <c r="P15" s="291"/>
      <c r="Q15" s="291"/>
      <c r="R15" s="291"/>
      <c r="S15" s="291"/>
      <c r="T15" s="291"/>
      <c r="U15" s="291"/>
    </row>
    <row r="16" spans="2:22" s="14" customFormat="1" ht="24.95" customHeight="1">
      <c r="B16" s="292" t="s">
        <v>123</v>
      </c>
      <c r="C16" s="292"/>
      <c r="D16" s="292"/>
      <c r="E16" s="292"/>
      <c r="F16" s="292"/>
      <c r="G16" s="292"/>
      <c r="H16" s="292"/>
      <c r="I16" s="292"/>
      <c r="J16" s="292"/>
      <c r="K16" s="292"/>
      <c r="L16" s="292"/>
      <c r="M16" s="292"/>
      <c r="N16" s="292"/>
      <c r="O16" s="292"/>
      <c r="P16" s="292"/>
      <c r="Q16" s="292"/>
      <c r="R16" s="292"/>
      <c r="S16" s="292"/>
      <c r="T16" s="292"/>
      <c r="U16" s="292"/>
    </row>
    <row r="17" spans="2:21" ht="60" customHeight="1">
      <c r="B17" s="291"/>
      <c r="C17" s="291"/>
      <c r="D17" s="291"/>
      <c r="E17" s="291"/>
      <c r="F17" s="291"/>
      <c r="G17" s="291"/>
      <c r="H17" s="291"/>
      <c r="I17" s="291"/>
      <c r="J17" s="291"/>
      <c r="K17" s="291"/>
      <c r="L17" s="291"/>
      <c r="M17" s="291"/>
      <c r="N17" s="291"/>
      <c r="O17" s="291"/>
      <c r="P17" s="291"/>
      <c r="Q17" s="291"/>
      <c r="R17" s="291"/>
      <c r="S17" s="291"/>
      <c r="T17" s="291"/>
      <c r="U17" s="291"/>
    </row>
    <row r="18" spans="2:21" ht="60" customHeight="1">
      <c r="B18" s="291"/>
      <c r="C18" s="291"/>
      <c r="D18" s="291"/>
      <c r="E18" s="291"/>
      <c r="F18" s="291"/>
      <c r="G18" s="291"/>
      <c r="H18" s="291"/>
      <c r="I18" s="291"/>
      <c r="J18" s="291"/>
      <c r="K18" s="291"/>
      <c r="L18" s="291"/>
      <c r="M18" s="291"/>
      <c r="N18" s="291"/>
      <c r="O18" s="291"/>
      <c r="P18" s="291"/>
      <c r="Q18" s="291"/>
      <c r="R18" s="291"/>
      <c r="S18" s="291"/>
      <c r="T18" s="291"/>
      <c r="U18" s="291"/>
    </row>
    <row r="19" spans="2:21" ht="60" customHeight="1">
      <c r="B19" s="291"/>
      <c r="C19" s="291"/>
      <c r="D19" s="291"/>
      <c r="E19" s="291"/>
      <c r="F19" s="291"/>
      <c r="G19" s="291"/>
      <c r="H19" s="291"/>
      <c r="I19" s="291"/>
      <c r="J19" s="291"/>
      <c r="K19" s="291"/>
      <c r="L19" s="291"/>
      <c r="M19" s="291"/>
      <c r="N19" s="291"/>
      <c r="O19" s="291"/>
      <c r="P19" s="291"/>
      <c r="Q19" s="291"/>
      <c r="R19" s="291"/>
      <c r="S19" s="291"/>
      <c r="T19" s="291"/>
      <c r="U19" s="291"/>
    </row>
    <row r="20" spans="2:21" ht="16.5" customHeight="1">
      <c r="B20" s="13"/>
      <c r="C20" s="13"/>
      <c r="D20" s="13"/>
      <c r="E20" s="13"/>
      <c r="F20" s="13"/>
      <c r="G20" s="13"/>
      <c r="H20" s="13"/>
      <c r="I20" s="13"/>
      <c r="J20" s="13"/>
      <c r="K20" s="13"/>
      <c r="L20" s="13"/>
      <c r="M20" s="13"/>
      <c r="N20" s="13"/>
      <c r="O20" s="13"/>
      <c r="P20" s="13"/>
      <c r="Q20" s="13"/>
      <c r="R20" s="13"/>
      <c r="S20" s="13"/>
      <c r="T20" s="13"/>
      <c r="U20" s="13"/>
    </row>
    <row r="21" spans="2:21" ht="21.95" customHeight="1">
      <c r="B21" s="278" t="s">
        <v>181</v>
      </c>
      <c r="C21" s="278"/>
      <c r="D21" s="278"/>
      <c r="E21" s="278"/>
      <c r="F21" s="278"/>
      <c r="G21" s="278"/>
      <c r="H21" s="278"/>
      <c r="I21" s="278"/>
      <c r="J21" s="278"/>
      <c r="K21" s="278"/>
      <c r="L21" s="278"/>
      <c r="M21" s="278"/>
      <c r="N21" s="278"/>
      <c r="O21" s="278"/>
      <c r="P21" s="278"/>
      <c r="Q21" s="278"/>
      <c r="R21" s="278"/>
      <c r="S21" s="278"/>
      <c r="T21" s="278"/>
      <c r="U21" s="278"/>
    </row>
    <row r="22" spans="2:21" ht="24.95" customHeight="1">
      <c r="B22" s="279" t="s">
        <v>28</v>
      </c>
      <c r="C22" s="279"/>
      <c r="D22" s="279"/>
      <c r="E22" s="279"/>
      <c r="F22" s="279"/>
      <c r="G22" s="279"/>
      <c r="H22" s="279"/>
      <c r="I22" s="279"/>
      <c r="J22" s="279"/>
      <c r="K22" s="279"/>
      <c r="L22" s="279"/>
      <c r="M22" s="279"/>
      <c r="N22" s="279"/>
      <c r="O22" s="279"/>
      <c r="P22" s="279"/>
      <c r="Q22" s="279"/>
      <c r="R22" s="279"/>
      <c r="S22" s="279"/>
      <c r="T22" s="279"/>
      <c r="U22" s="279"/>
    </row>
    <row r="23" spans="2:21" ht="60" customHeight="1">
      <c r="B23" s="291"/>
      <c r="C23" s="291"/>
      <c r="D23" s="291"/>
      <c r="E23" s="291"/>
      <c r="F23" s="291"/>
      <c r="G23" s="291"/>
      <c r="H23" s="291"/>
      <c r="I23" s="291"/>
      <c r="J23" s="291"/>
      <c r="K23" s="291"/>
      <c r="L23" s="291"/>
      <c r="M23" s="291"/>
      <c r="N23" s="291"/>
      <c r="O23" s="291"/>
      <c r="P23" s="291"/>
      <c r="Q23" s="291"/>
      <c r="R23" s="291"/>
      <c r="S23" s="291"/>
      <c r="T23" s="291"/>
      <c r="U23" s="291"/>
    </row>
    <row r="24" spans="2:21" ht="60" customHeight="1">
      <c r="B24" s="291"/>
      <c r="C24" s="291"/>
      <c r="D24" s="291"/>
      <c r="E24" s="291"/>
      <c r="F24" s="291"/>
      <c r="G24" s="291"/>
      <c r="H24" s="291"/>
      <c r="I24" s="291"/>
      <c r="J24" s="291"/>
      <c r="K24" s="291"/>
      <c r="L24" s="291"/>
      <c r="M24" s="291"/>
      <c r="N24" s="291"/>
      <c r="O24" s="291"/>
      <c r="P24" s="291"/>
      <c r="Q24" s="291"/>
      <c r="R24" s="291"/>
      <c r="S24" s="291"/>
      <c r="T24" s="291"/>
      <c r="U24" s="291"/>
    </row>
    <row r="25" spans="2:21" s="14" customFormat="1" ht="24.95" customHeight="1">
      <c r="B25" s="292" t="s">
        <v>123</v>
      </c>
      <c r="C25" s="292"/>
      <c r="D25" s="292"/>
      <c r="E25" s="292"/>
      <c r="F25" s="292"/>
      <c r="G25" s="292"/>
      <c r="H25" s="292"/>
      <c r="I25" s="292"/>
      <c r="J25" s="292"/>
      <c r="K25" s="292"/>
      <c r="L25" s="292"/>
      <c r="M25" s="292"/>
      <c r="N25" s="292"/>
      <c r="O25" s="292"/>
      <c r="P25" s="292"/>
      <c r="Q25" s="292"/>
      <c r="R25" s="292"/>
      <c r="S25" s="292"/>
      <c r="T25" s="292"/>
      <c r="U25" s="292"/>
    </row>
    <row r="26" spans="2:21" ht="60" customHeight="1">
      <c r="B26" s="291"/>
      <c r="C26" s="291"/>
      <c r="D26" s="291"/>
      <c r="E26" s="291"/>
      <c r="F26" s="291"/>
      <c r="G26" s="291"/>
      <c r="H26" s="291"/>
      <c r="I26" s="291"/>
      <c r="J26" s="291"/>
      <c r="K26" s="291"/>
      <c r="L26" s="291"/>
      <c r="M26" s="291"/>
      <c r="N26" s="291"/>
      <c r="O26" s="291"/>
      <c r="P26" s="291"/>
      <c r="Q26" s="291"/>
      <c r="R26" s="291"/>
      <c r="S26" s="291"/>
      <c r="T26" s="291"/>
      <c r="U26" s="291"/>
    </row>
    <row r="27" spans="2:21" ht="60" customHeight="1">
      <c r="B27" s="291"/>
      <c r="C27" s="291"/>
      <c r="D27" s="291"/>
      <c r="E27" s="291"/>
      <c r="F27" s="291"/>
      <c r="G27" s="291"/>
      <c r="H27" s="291"/>
      <c r="I27" s="291"/>
      <c r="J27" s="291"/>
      <c r="K27" s="291"/>
      <c r="L27" s="291"/>
      <c r="M27" s="291"/>
      <c r="N27" s="291"/>
      <c r="O27" s="291"/>
      <c r="P27" s="291"/>
      <c r="Q27" s="291"/>
      <c r="R27" s="291"/>
      <c r="S27" s="291"/>
      <c r="T27" s="291"/>
      <c r="U27" s="291"/>
    </row>
    <row r="28" spans="2:21" ht="60" customHeight="1">
      <c r="B28" s="291"/>
      <c r="C28" s="291"/>
      <c r="D28" s="291"/>
      <c r="E28" s="291"/>
      <c r="F28" s="291"/>
      <c r="G28" s="291"/>
      <c r="H28" s="291"/>
      <c r="I28" s="291"/>
      <c r="J28" s="291"/>
      <c r="K28" s="291"/>
      <c r="L28" s="291"/>
      <c r="M28" s="291"/>
      <c r="N28" s="291"/>
      <c r="O28" s="291"/>
      <c r="P28" s="291"/>
      <c r="Q28" s="291"/>
      <c r="R28" s="291"/>
      <c r="S28" s="291"/>
      <c r="T28" s="291"/>
      <c r="U28" s="291"/>
    </row>
    <row r="29" spans="2:21" ht="16.5" customHeight="1">
      <c r="B29" s="13"/>
      <c r="C29" s="13"/>
      <c r="D29" s="13"/>
      <c r="E29" s="13"/>
      <c r="F29" s="13"/>
      <c r="G29" s="13"/>
      <c r="H29" s="13"/>
      <c r="I29" s="13"/>
      <c r="J29" s="13"/>
      <c r="K29" s="13"/>
      <c r="L29" s="13"/>
      <c r="M29" s="13"/>
      <c r="N29" s="13"/>
      <c r="O29" s="13"/>
      <c r="P29" s="13"/>
      <c r="Q29" s="13"/>
      <c r="R29" s="13"/>
      <c r="S29" s="13"/>
      <c r="T29" s="13"/>
      <c r="U29" s="13"/>
    </row>
    <row r="30" spans="2:21" ht="21.95" customHeight="1">
      <c r="B30" s="295" t="s">
        <v>181</v>
      </c>
      <c r="C30" s="295"/>
      <c r="D30" s="295"/>
      <c r="E30" s="295"/>
      <c r="F30" s="295"/>
      <c r="G30" s="295"/>
      <c r="H30" s="295"/>
      <c r="I30" s="295"/>
      <c r="J30" s="295"/>
      <c r="K30" s="295"/>
      <c r="L30" s="295"/>
      <c r="M30" s="295"/>
      <c r="N30" s="295"/>
      <c r="O30" s="295"/>
      <c r="P30" s="295"/>
      <c r="Q30" s="295"/>
      <c r="R30" s="295"/>
      <c r="S30" s="295"/>
      <c r="T30" s="295"/>
      <c r="U30" s="295"/>
    </row>
    <row r="31" spans="2:21" ht="24.95" customHeight="1">
      <c r="B31" s="293" t="s">
        <v>28</v>
      </c>
      <c r="C31" s="294"/>
      <c r="D31" s="294"/>
      <c r="E31" s="294"/>
      <c r="F31" s="294"/>
      <c r="G31" s="294"/>
      <c r="H31" s="294"/>
      <c r="I31" s="294"/>
      <c r="J31" s="294"/>
      <c r="K31" s="294"/>
      <c r="L31" s="294"/>
      <c r="M31" s="294"/>
      <c r="N31" s="294"/>
      <c r="O31" s="294"/>
      <c r="P31" s="294"/>
      <c r="Q31" s="294"/>
      <c r="R31" s="294"/>
      <c r="S31" s="294"/>
      <c r="T31" s="294"/>
      <c r="U31" s="294"/>
    </row>
    <row r="32" spans="2:21" ht="60" customHeight="1">
      <c r="B32" s="291"/>
      <c r="C32" s="291"/>
      <c r="D32" s="291"/>
      <c r="E32" s="291"/>
      <c r="F32" s="291"/>
      <c r="G32" s="291"/>
      <c r="H32" s="291"/>
      <c r="I32" s="291"/>
      <c r="J32" s="291"/>
      <c r="K32" s="291"/>
      <c r="L32" s="291"/>
      <c r="M32" s="291"/>
      <c r="N32" s="291"/>
      <c r="O32" s="291"/>
      <c r="P32" s="291"/>
      <c r="Q32" s="291"/>
      <c r="R32" s="291"/>
      <c r="S32" s="291"/>
      <c r="T32" s="291"/>
      <c r="U32" s="291"/>
    </row>
    <row r="33" spans="2:21" ht="60" customHeight="1">
      <c r="B33" s="291"/>
      <c r="C33" s="291"/>
      <c r="D33" s="291"/>
      <c r="E33" s="291"/>
      <c r="F33" s="291"/>
      <c r="G33" s="291"/>
      <c r="H33" s="291"/>
      <c r="I33" s="291"/>
      <c r="J33" s="291"/>
      <c r="K33" s="291"/>
      <c r="L33" s="291"/>
      <c r="M33" s="291"/>
      <c r="N33" s="291"/>
      <c r="O33" s="291"/>
      <c r="P33" s="291"/>
      <c r="Q33" s="291"/>
      <c r="R33" s="291"/>
      <c r="S33" s="291"/>
      <c r="T33" s="291"/>
      <c r="U33" s="291"/>
    </row>
    <row r="34" spans="2:21" s="14" customFormat="1" ht="24.95" customHeight="1">
      <c r="B34" s="292" t="s">
        <v>123</v>
      </c>
      <c r="C34" s="292"/>
      <c r="D34" s="292"/>
      <c r="E34" s="292"/>
      <c r="F34" s="292"/>
      <c r="G34" s="292"/>
      <c r="H34" s="292"/>
      <c r="I34" s="292"/>
      <c r="J34" s="292"/>
      <c r="K34" s="292"/>
      <c r="L34" s="292"/>
      <c r="M34" s="292"/>
      <c r="N34" s="292"/>
      <c r="O34" s="292"/>
      <c r="P34" s="292"/>
      <c r="Q34" s="292"/>
      <c r="R34" s="292"/>
      <c r="S34" s="292"/>
      <c r="T34" s="292"/>
      <c r="U34" s="292"/>
    </row>
    <row r="35" spans="2:21" ht="60" customHeight="1">
      <c r="B35" s="291"/>
      <c r="C35" s="291"/>
      <c r="D35" s="291"/>
      <c r="E35" s="291"/>
      <c r="F35" s="291"/>
      <c r="G35" s="291"/>
      <c r="H35" s="291"/>
      <c r="I35" s="291"/>
      <c r="J35" s="291"/>
      <c r="K35" s="291"/>
      <c r="L35" s="291"/>
      <c r="M35" s="291"/>
      <c r="N35" s="291"/>
      <c r="O35" s="291"/>
      <c r="P35" s="291"/>
      <c r="Q35" s="291"/>
      <c r="R35" s="291"/>
      <c r="S35" s="291"/>
      <c r="T35" s="291"/>
      <c r="U35" s="291"/>
    </row>
    <row r="36" spans="2:21" ht="60" customHeight="1">
      <c r="B36" s="291"/>
      <c r="C36" s="291"/>
      <c r="D36" s="291"/>
      <c r="E36" s="291"/>
      <c r="F36" s="291"/>
      <c r="G36" s="291"/>
      <c r="H36" s="291"/>
      <c r="I36" s="291"/>
      <c r="J36" s="291"/>
      <c r="K36" s="291"/>
      <c r="L36" s="291"/>
      <c r="M36" s="291"/>
      <c r="N36" s="291"/>
      <c r="O36" s="291"/>
      <c r="P36" s="291"/>
      <c r="Q36" s="291"/>
      <c r="R36" s="291"/>
      <c r="S36" s="291"/>
      <c r="T36" s="291"/>
      <c r="U36" s="291"/>
    </row>
    <row r="37" spans="2:21" ht="60" customHeight="1">
      <c r="B37" s="291"/>
      <c r="C37" s="291"/>
      <c r="D37" s="291"/>
      <c r="E37" s="291"/>
      <c r="F37" s="291"/>
      <c r="G37" s="291"/>
      <c r="H37" s="291"/>
      <c r="I37" s="291"/>
      <c r="J37" s="291"/>
      <c r="K37" s="291"/>
      <c r="L37" s="291"/>
      <c r="M37" s="291"/>
      <c r="N37" s="291"/>
      <c r="O37" s="291"/>
      <c r="P37" s="291"/>
      <c r="Q37" s="291"/>
      <c r="R37" s="291"/>
      <c r="S37" s="291"/>
      <c r="T37" s="291"/>
      <c r="U37" s="291"/>
    </row>
    <row r="39" spans="2:21">
      <c r="B39" s="290" t="s">
        <v>181</v>
      </c>
      <c r="C39" s="290"/>
      <c r="D39" s="290"/>
      <c r="E39" s="290"/>
      <c r="F39" s="290"/>
      <c r="G39" s="290"/>
      <c r="H39" s="290"/>
      <c r="I39" s="290"/>
      <c r="J39" s="290"/>
      <c r="K39" s="290"/>
      <c r="L39" s="290"/>
      <c r="M39" s="290"/>
      <c r="N39" s="290"/>
      <c r="O39" s="290"/>
      <c r="P39" s="290"/>
      <c r="Q39" s="290"/>
      <c r="R39" s="290"/>
      <c r="S39" s="290"/>
      <c r="T39" s="290"/>
      <c r="U39" s="290"/>
    </row>
    <row r="40" spans="2:21" ht="19.5">
      <c r="B40" s="293" t="s">
        <v>28</v>
      </c>
      <c r="C40" s="294"/>
      <c r="D40" s="294"/>
      <c r="E40" s="294"/>
      <c r="F40" s="294"/>
      <c r="G40" s="294"/>
      <c r="H40" s="294"/>
      <c r="I40" s="294"/>
      <c r="J40" s="294"/>
      <c r="K40" s="294"/>
      <c r="L40" s="294"/>
      <c r="M40" s="294"/>
      <c r="N40" s="294"/>
      <c r="O40" s="294"/>
      <c r="P40" s="294"/>
      <c r="Q40" s="294"/>
      <c r="R40" s="294"/>
      <c r="S40" s="294"/>
      <c r="T40" s="294"/>
      <c r="U40" s="294"/>
    </row>
    <row r="41" spans="2:21" ht="51.75" customHeight="1">
      <c r="B41" s="291"/>
      <c r="C41" s="291"/>
      <c r="D41" s="291"/>
      <c r="E41" s="291"/>
      <c r="F41" s="291"/>
      <c r="G41" s="291"/>
      <c r="H41" s="291"/>
      <c r="I41" s="291"/>
      <c r="J41" s="291"/>
      <c r="K41" s="291"/>
      <c r="L41" s="291"/>
      <c r="M41" s="291"/>
      <c r="N41" s="291"/>
      <c r="O41" s="291"/>
      <c r="P41" s="291"/>
      <c r="Q41" s="291"/>
      <c r="R41" s="291"/>
      <c r="S41" s="291"/>
      <c r="T41" s="291"/>
      <c r="U41" s="291"/>
    </row>
    <row r="42" spans="2:21" ht="50.25" customHeight="1">
      <c r="B42" s="291"/>
      <c r="C42" s="291"/>
      <c r="D42" s="291"/>
      <c r="E42" s="291"/>
      <c r="F42" s="291"/>
      <c r="G42" s="291"/>
      <c r="H42" s="291"/>
      <c r="I42" s="291"/>
      <c r="J42" s="291"/>
      <c r="K42" s="291"/>
      <c r="L42" s="291"/>
      <c r="M42" s="291"/>
      <c r="N42" s="291"/>
      <c r="O42" s="291"/>
      <c r="P42" s="291"/>
      <c r="Q42" s="291"/>
      <c r="R42" s="291"/>
      <c r="S42" s="291"/>
      <c r="T42" s="291"/>
      <c r="U42" s="291"/>
    </row>
    <row r="43" spans="2:21" ht="19.5">
      <c r="B43" s="292" t="s">
        <v>123</v>
      </c>
      <c r="C43" s="292"/>
      <c r="D43" s="292"/>
      <c r="E43" s="292"/>
      <c r="F43" s="292"/>
      <c r="G43" s="292"/>
      <c r="H43" s="292"/>
      <c r="I43" s="292"/>
      <c r="J43" s="292"/>
      <c r="K43" s="292"/>
      <c r="L43" s="292"/>
      <c r="M43" s="292"/>
      <c r="N43" s="292"/>
      <c r="O43" s="292"/>
      <c r="P43" s="292"/>
      <c r="Q43" s="292"/>
      <c r="R43" s="292"/>
      <c r="S43" s="292"/>
      <c r="T43" s="292"/>
      <c r="U43" s="292"/>
    </row>
    <row r="44" spans="2:21" ht="69.75" customHeight="1">
      <c r="B44" s="291"/>
      <c r="C44" s="291"/>
      <c r="D44" s="291"/>
      <c r="E44" s="291"/>
      <c r="F44" s="291"/>
      <c r="G44" s="291"/>
      <c r="H44" s="291"/>
      <c r="I44" s="291"/>
      <c r="J44" s="291"/>
      <c r="K44" s="291"/>
      <c r="L44" s="291"/>
      <c r="M44" s="291"/>
      <c r="N44" s="291"/>
      <c r="O44" s="291"/>
      <c r="P44" s="291"/>
      <c r="Q44" s="291"/>
      <c r="R44" s="291"/>
      <c r="S44" s="291"/>
      <c r="T44" s="291"/>
      <c r="U44" s="291"/>
    </row>
    <row r="45" spans="2:21" ht="60" customHeight="1">
      <c r="B45" s="291"/>
      <c r="C45" s="291"/>
      <c r="D45" s="291"/>
      <c r="E45" s="291"/>
      <c r="F45" s="291"/>
      <c r="G45" s="291"/>
      <c r="H45" s="291"/>
      <c r="I45" s="291"/>
      <c r="J45" s="291"/>
      <c r="K45" s="291"/>
      <c r="L45" s="291"/>
      <c r="M45" s="291"/>
      <c r="N45" s="291"/>
      <c r="O45" s="291"/>
      <c r="P45" s="291"/>
      <c r="Q45" s="291"/>
      <c r="R45" s="291"/>
      <c r="S45" s="291"/>
      <c r="T45" s="291"/>
      <c r="U45" s="291"/>
    </row>
    <row r="46" spans="2:21" ht="59.25" customHeight="1">
      <c r="B46" s="291"/>
      <c r="C46" s="291"/>
      <c r="D46" s="291"/>
      <c r="E46" s="291"/>
      <c r="F46" s="291"/>
      <c r="G46" s="291"/>
      <c r="H46" s="291"/>
      <c r="I46" s="291"/>
      <c r="J46" s="291"/>
      <c r="K46" s="291"/>
      <c r="L46" s="291"/>
      <c r="M46" s="291"/>
      <c r="N46" s="291"/>
      <c r="O46" s="291"/>
      <c r="P46" s="291"/>
      <c r="Q46" s="291"/>
      <c r="R46" s="291"/>
      <c r="S46" s="291"/>
      <c r="T46" s="291"/>
      <c r="U46" s="291"/>
    </row>
    <row r="65495" spans="2:2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C2:F2"/>
    <mergeCell ref="B24:U24"/>
    <mergeCell ref="B25:U25"/>
    <mergeCell ref="B15:U15"/>
    <mergeCell ref="B26:U26"/>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zoomScale="70" zoomScaleNormal="70" workbookViewId="0">
      <selection activeCell="C2" sqref="C2:F2"/>
    </sheetView>
  </sheetViews>
  <sheetFormatPr baseColWidth="10" defaultRowHeight="15"/>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row r="2" spans="2:22" ht="22.5" customHeight="1">
      <c r="B2" s="284" t="s">
        <v>137</v>
      </c>
      <c r="C2" s="283" t="s">
        <v>306</v>
      </c>
      <c r="D2" s="283"/>
      <c r="E2" s="283"/>
      <c r="F2" s="283"/>
      <c r="G2" s="2"/>
      <c r="H2" s="281" t="s">
        <v>181</v>
      </c>
      <c r="I2" s="281"/>
      <c r="J2" s="281"/>
      <c r="K2" s="281"/>
      <c r="L2" s="2"/>
      <c r="M2" s="282" t="s">
        <v>181</v>
      </c>
      <c r="N2" s="282"/>
      <c r="O2" s="282"/>
      <c r="P2" s="282"/>
      <c r="Q2" s="108"/>
      <c r="R2" s="290" t="s">
        <v>184</v>
      </c>
      <c r="S2" s="290"/>
      <c r="T2" s="290"/>
      <c r="U2" s="290"/>
      <c r="V2" s="280"/>
    </row>
    <row r="3" spans="2:22" ht="24.75" customHeight="1" thickBot="1">
      <c r="B3" s="285"/>
      <c r="C3" s="3">
        <v>1</v>
      </c>
      <c r="D3" s="3">
        <v>2</v>
      </c>
      <c r="E3" s="4">
        <v>3</v>
      </c>
      <c r="F3" s="5">
        <v>4</v>
      </c>
      <c r="G3" s="288"/>
      <c r="H3" s="3">
        <v>1</v>
      </c>
      <c r="I3" s="3">
        <v>2</v>
      </c>
      <c r="J3" s="4">
        <v>3</v>
      </c>
      <c r="K3" s="5">
        <v>4</v>
      </c>
      <c r="L3" s="286"/>
      <c r="M3" s="3">
        <v>1</v>
      </c>
      <c r="N3" s="3">
        <v>2</v>
      </c>
      <c r="O3" s="4">
        <v>3</v>
      </c>
      <c r="P3" s="5">
        <v>4</v>
      </c>
      <c r="Q3" s="109"/>
      <c r="R3" s="3">
        <v>1</v>
      </c>
      <c r="S3" s="3">
        <v>2</v>
      </c>
      <c r="T3" s="4">
        <v>3</v>
      </c>
      <c r="U3" s="5">
        <v>4</v>
      </c>
      <c r="V3" s="280"/>
    </row>
    <row r="4" spans="2:22" ht="38.1" customHeight="1" thickTop="1" thickBot="1">
      <c r="B4" s="85" t="s">
        <v>133</v>
      </c>
      <c r="C4" s="83">
        <f>Autoevaluación!R84/SUM(Autoevaluación!R84:R87)</f>
        <v>0</v>
      </c>
      <c r="D4" s="7">
        <f>Autoevaluación!R85/SUM(Autoevaluación!R84:R87)</f>
        <v>0</v>
      </c>
      <c r="E4" s="7">
        <f>Autoevaluación!R86/SUM(Autoevaluación!R84:R87)</f>
        <v>1</v>
      </c>
      <c r="F4" s="7">
        <f>Autoevaluación!R87/SUM(Autoevaluación!R84:R87)</f>
        <v>0</v>
      </c>
      <c r="G4" s="289"/>
      <c r="H4" s="17" t="e">
        <f>Autoevaluación!S84/SUM(Autoevaluación!S84:S87)</f>
        <v>#DIV/0!</v>
      </c>
      <c r="I4" s="7" t="e">
        <f>Autoevaluación!S85/SUM(Autoevaluación!S84:S87)</f>
        <v>#DIV/0!</v>
      </c>
      <c r="J4" s="7" t="e">
        <f>Autoevaluación!S86/SUM(Autoevaluación!S84:S87)</f>
        <v>#DIV/0!</v>
      </c>
      <c r="K4" s="7" t="e">
        <f>Autoevaluación!S87/SUM(Autoevaluación!S84:S87)</f>
        <v>#DIV/0!</v>
      </c>
      <c r="L4" s="287"/>
      <c r="M4" s="7" t="e">
        <f>Autoevaluación!T84/SUM(Autoevaluación!T84:T87)</f>
        <v>#DIV/0!</v>
      </c>
      <c r="N4" s="7" t="e">
        <f>Autoevaluación!T85/SUM(Autoevaluación!T84:T87)</f>
        <v>#DIV/0!</v>
      </c>
      <c r="O4" s="7" t="e">
        <f>Autoevaluación!T86/SUM(Autoevaluación!T84:T87)</f>
        <v>#DIV/0!</v>
      </c>
      <c r="P4" s="7" t="e">
        <f>Autoevaluación!T87/SUM(Autoevaluación!T84:T87)</f>
        <v>#DIV/0!</v>
      </c>
      <c r="Q4" s="104"/>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c r="B5" s="87" t="s">
        <v>134</v>
      </c>
      <c r="C5" s="83">
        <f>Autoevaluación!R89/SUM(Autoevaluación!R89:R92)</f>
        <v>0</v>
      </c>
      <c r="D5" s="7">
        <f>Autoevaluación!R90/SUM(Autoevaluación!R89:R92)</f>
        <v>0.14285714285714285</v>
      </c>
      <c r="E5" s="7">
        <f>Autoevaluación!R91/SUM(Autoevaluación!R89:R92)</f>
        <v>0.42857142857142855</v>
      </c>
      <c r="F5" s="7">
        <f>Autoevaluación!R92/SUM(Autoevaluación!R89:R92)</f>
        <v>0.42857142857142855</v>
      </c>
      <c r="G5" s="289"/>
      <c r="H5" s="17" t="e">
        <f>Autoevaluación!S89/SUM(Autoevaluación!S89:S92)</f>
        <v>#DIV/0!</v>
      </c>
      <c r="I5" s="7" t="e">
        <f>Autoevaluación!S90/SUM(Autoevaluación!S89:S92)</f>
        <v>#DIV/0!</v>
      </c>
      <c r="J5" s="7" t="e">
        <f>Autoevaluación!S91/SUM(Autoevaluación!S89:Q92Q13:V16)</f>
        <v>#NAME?</v>
      </c>
      <c r="K5" s="7" t="e">
        <f>Autoevaluación!S92/SUM(Autoevaluación!S89:S92)</f>
        <v>#DIV/0!</v>
      </c>
      <c r="L5" s="287"/>
      <c r="M5" s="7" t="e">
        <f>Autoevaluación!T89/SUM(Autoevaluación!T89:T92)</f>
        <v>#DIV/0!</v>
      </c>
      <c r="N5" s="7" t="e">
        <f>Autoevaluación!T90/SUM(Autoevaluación!T89:T92)</f>
        <v>#DIV/0!</v>
      </c>
      <c r="O5" s="7" t="e">
        <f>Autoevaluación!T91/SUM(Autoevaluación!T89:T92)</f>
        <v>#DIV/0!</v>
      </c>
      <c r="P5" s="7" t="e">
        <f>Autoevaluación!T92/SUM(Autoevaluación!T89:T92)</f>
        <v>#DIV/0!</v>
      </c>
      <c r="Q5" s="104"/>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c r="B6" s="87" t="s">
        <v>32</v>
      </c>
      <c r="C6" s="83">
        <f>Autoevaluación!R98/SUM(Autoevaluación!R98:R101)</f>
        <v>0</v>
      </c>
      <c r="D6" s="7">
        <f>Autoevaluación!R99/SUM(Autoevaluación!R98:R101)</f>
        <v>0</v>
      </c>
      <c r="E6" s="7">
        <f>Autoevaluación!R100/SUM(Autoevaluación!R98:R101)</f>
        <v>1</v>
      </c>
      <c r="F6" s="7">
        <f>Autoevaluación!R101/SUM(Autoevaluación!R98:R101)</f>
        <v>0</v>
      </c>
      <c r="G6" s="289"/>
      <c r="H6" s="17" t="e">
        <f>Autoevaluación!S98/SUM(Autoevaluación!S98:S101)</f>
        <v>#DIV/0!</v>
      </c>
      <c r="I6" s="7" t="e">
        <f>Autoevaluación!S99/SUM(Autoevaluación!S98:S101)</f>
        <v>#DIV/0!</v>
      </c>
      <c r="J6" s="7" t="e">
        <f>Autoevaluación!S100/SUM(Autoevaluación!S98:S101)</f>
        <v>#DIV/0!</v>
      </c>
      <c r="K6" s="7" t="e">
        <f>Autoevaluación!S10/SUM(Autoevaluación!S98:S101)</f>
        <v>#DIV/0!</v>
      </c>
      <c r="L6" s="287"/>
      <c r="M6" s="7" t="e">
        <f>Autoevaluación!T98/SUM(Autoevaluación!T98:T101)</f>
        <v>#DIV/0!</v>
      </c>
      <c r="N6" s="7" t="e">
        <f>Autoevaluación!T99/SUM(Autoevaluación!T98:T101)</f>
        <v>#DIV/0!</v>
      </c>
      <c r="O6" s="7" t="e">
        <f>Autoevaluación!T100/SUM(Autoevaluación!T98:T101)</f>
        <v>#DIV/0!</v>
      </c>
      <c r="P6" s="7" t="e">
        <f>Autoevaluación!T101/SUM(Autoevaluación!T98:T101)</f>
        <v>#DIV/0!</v>
      </c>
      <c r="Q6" s="104"/>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c r="B7" s="85" t="s">
        <v>135</v>
      </c>
      <c r="C7" s="83">
        <f>Autoevaluación!R102/SUM(Autoevaluación!R102:R105)</f>
        <v>0.1</v>
      </c>
      <c r="D7" s="7">
        <f>Autoevaluación!R103/SUM(Autoevaluación!R102:R105)</f>
        <v>0.1</v>
      </c>
      <c r="E7" s="7">
        <f>Autoevaluación!R104/SUM(Autoevaluación!R102:R105)</f>
        <v>0.5</v>
      </c>
      <c r="F7" s="7">
        <f>Autoevaluación!R105/SUM(Autoevaluación!R102:R105)</f>
        <v>0.3</v>
      </c>
      <c r="G7" s="289"/>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287"/>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104"/>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c r="B8" s="85" t="s">
        <v>136</v>
      </c>
      <c r="C8" s="83">
        <f>Autoevaluación!R114/SUM(Autoevaluación!R114:R117)</f>
        <v>0</v>
      </c>
      <c r="D8" s="7">
        <f>Autoevaluación!R115/SUM(Autoevaluación!R114:R117)</f>
        <v>0</v>
      </c>
      <c r="E8" s="7">
        <f>Autoevaluación!R116/SUM(Autoevaluación!R114:R117)</f>
        <v>0</v>
      </c>
      <c r="F8" s="7">
        <f>Autoevaluación!R117/SUM(Autoevaluación!R114:R117)</f>
        <v>1</v>
      </c>
      <c r="G8" s="289"/>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287"/>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104"/>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c r="B9" s="86"/>
      <c r="C9" s="7"/>
      <c r="D9" s="7"/>
      <c r="E9" s="7"/>
      <c r="F9" s="7"/>
      <c r="G9" s="289"/>
      <c r="H9" s="7"/>
      <c r="I9" s="7"/>
      <c r="J9" s="7"/>
      <c r="K9" s="7"/>
      <c r="L9" s="287"/>
      <c r="M9" s="7"/>
      <c r="N9" s="7"/>
      <c r="O9" s="7"/>
      <c r="P9" s="7"/>
      <c r="Q9" s="104"/>
      <c r="R9" s="7"/>
      <c r="S9" s="7"/>
      <c r="T9" s="7"/>
      <c r="U9" s="7"/>
    </row>
    <row r="10" spans="2:22" ht="42" customHeight="1">
      <c r="B10" s="15" t="s">
        <v>138</v>
      </c>
      <c r="C10" s="12">
        <f>AVERAGE(C4:C9)</f>
        <v>0.02</v>
      </c>
      <c r="D10" s="12">
        <f>AVERAGE(D4:D9)</f>
        <v>4.8571428571428571E-2</v>
      </c>
      <c r="E10" s="12">
        <f>AVERAGE(E4:E9)</f>
        <v>0.58571428571428574</v>
      </c>
      <c r="F10" s="12">
        <f>AVERAGE(F4:F9)</f>
        <v>0.34571428571428575</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105"/>
      <c r="R10" s="12" t="e">
        <f>AVERAGE(R4:R9)</f>
        <v>#DIV/0!</v>
      </c>
      <c r="S10" s="12" t="e">
        <f>AVERAGE(S4:S9)</f>
        <v>#DIV/0!</v>
      </c>
      <c r="T10" s="12" t="e">
        <f>AVERAGE(T4:T9)</f>
        <v>#DIV/0!</v>
      </c>
      <c r="U10" s="12" t="e">
        <f>AVERAGE(U4:U9)</f>
        <v>#DIV/0!</v>
      </c>
    </row>
    <row r="11" spans="2:22">
      <c r="B11" s="8"/>
      <c r="C11" s="8"/>
      <c r="D11" s="8"/>
      <c r="E11" s="8"/>
      <c r="F11" s="9"/>
      <c r="G11" s="9"/>
      <c r="H11" s="9"/>
      <c r="I11" s="9"/>
      <c r="J11" s="9"/>
      <c r="K11" s="9"/>
      <c r="L11" s="9"/>
      <c r="M11" s="9"/>
      <c r="N11" s="9"/>
      <c r="O11" s="9"/>
      <c r="P11" s="9"/>
      <c r="Q11" s="9"/>
      <c r="R11" s="9"/>
      <c r="S11" s="9"/>
      <c r="T11" s="9"/>
      <c r="U11" s="9"/>
    </row>
    <row r="12" spans="2:22" ht="21.95" customHeight="1">
      <c r="B12" s="283" t="s">
        <v>180</v>
      </c>
      <c r="C12" s="283"/>
      <c r="D12" s="283"/>
      <c r="E12" s="283"/>
      <c r="F12" s="283"/>
      <c r="G12" s="283"/>
      <c r="H12" s="283"/>
      <c r="I12" s="283"/>
      <c r="J12" s="283"/>
      <c r="K12" s="283"/>
      <c r="L12" s="283"/>
      <c r="M12" s="283"/>
      <c r="N12" s="283"/>
      <c r="O12" s="283"/>
      <c r="P12" s="283"/>
      <c r="Q12" s="283"/>
      <c r="R12" s="283"/>
      <c r="S12" s="283"/>
      <c r="T12" s="283"/>
      <c r="U12" s="283"/>
    </row>
    <row r="13" spans="2:22" ht="24.95" customHeight="1">
      <c r="B13" s="296" t="s">
        <v>28</v>
      </c>
      <c r="C13" s="296"/>
      <c r="D13" s="296"/>
      <c r="E13" s="296"/>
      <c r="F13" s="296"/>
      <c r="G13" s="296"/>
      <c r="H13" s="296"/>
      <c r="I13" s="296"/>
      <c r="J13" s="296"/>
      <c r="K13" s="296"/>
      <c r="L13" s="296"/>
      <c r="M13" s="296"/>
      <c r="N13" s="296"/>
      <c r="O13" s="296"/>
      <c r="P13" s="296"/>
      <c r="Q13" s="296"/>
      <c r="R13" s="296"/>
      <c r="S13" s="296"/>
      <c r="T13" s="296"/>
      <c r="U13" s="296"/>
    </row>
    <row r="14" spans="2:22" ht="60" customHeight="1">
      <c r="B14" s="264"/>
      <c r="C14" s="264"/>
      <c r="D14" s="264"/>
      <c r="E14" s="264"/>
      <c r="F14" s="264"/>
      <c r="G14" s="264"/>
      <c r="H14" s="264"/>
      <c r="I14" s="264"/>
      <c r="J14" s="264"/>
      <c r="K14" s="264"/>
      <c r="L14" s="264"/>
      <c r="M14" s="264"/>
      <c r="N14" s="264"/>
      <c r="O14" s="264"/>
      <c r="P14" s="264"/>
      <c r="Q14" s="264"/>
      <c r="R14" s="264"/>
      <c r="S14" s="264"/>
      <c r="T14" s="264"/>
      <c r="U14" s="264"/>
    </row>
    <row r="15" spans="2:22" ht="60" customHeight="1">
      <c r="B15" s="264"/>
      <c r="C15" s="264"/>
      <c r="D15" s="264"/>
      <c r="E15" s="264"/>
      <c r="F15" s="264"/>
      <c r="G15" s="264"/>
      <c r="H15" s="264"/>
      <c r="I15" s="264"/>
      <c r="J15" s="264"/>
      <c r="K15" s="264"/>
      <c r="L15" s="264"/>
      <c r="M15" s="264"/>
      <c r="N15" s="264"/>
      <c r="O15" s="264"/>
      <c r="P15" s="264"/>
      <c r="Q15" s="264"/>
      <c r="R15" s="264"/>
      <c r="S15" s="264"/>
      <c r="T15" s="264"/>
      <c r="U15" s="264"/>
    </row>
    <row r="16" spans="2:22" s="14" customFormat="1" ht="24.95" customHeight="1">
      <c r="B16" s="292" t="s">
        <v>123</v>
      </c>
      <c r="C16" s="292"/>
      <c r="D16" s="292"/>
      <c r="E16" s="292"/>
      <c r="F16" s="292"/>
      <c r="G16" s="292"/>
      <c r="H16" s="292"/>
      <c r="I16" s="292"/>
      <c r="J16" s="292"/>
      <c r="K16" s="292"/>
      <c r="L16" s="292"/>
      <c r="M16" s="292"/>
      <c r="N16" s="292"/>
      <c r="O16" s="292"/>
      <c r="P16" s="292"/>
      <c r="Q16" s="292"/>
      <c r="R16" s="292"/>
      <c r="S16" s="292"/>
      <c r="T16" s="292"/>
      <c r="U16" s="292"/>
    </row>
    <row r="17" spans="2:21" ht="60" customHeight="1">
      <c r="B17" s="264"/>
      <c r="C17" s="264"/>
      <c r="D17" s="264"/>
      <c r="E17" s="264"/>
      <c r="F17" s="264"/>
      <c r="G17" s="264"/>
      <c r="H17" s="264"/>
      <c r="I17" s="264"/>
      <c r="J17" s="264"/>
      <c r="K17" s="264"/>
      <c r="L17" s="264"/>
      <c r="M17" s="264"/>
      <c r="N17" s="264"/>
      <c r="O17" s="264"/>
      <c r="P17" s="264"/>
      <c r="Q17" s="264"/>
      <c r="R17" s="264"/>
      <c r="S17" s="264"/>
      <c r="T17" s="264"/>
      <c r="U17" s="264"/>
    </row>
    <row r="18" spans="2:21" ht="60" customHeight="1">
      <c r="B18" s="264"/>
      <c r="C18" s="264"/>
      <c r="D18" s="264"/>
      <c r="E18" s="264"/>
      <c r="F18" s="264"/>
      <c r="G18" s="264"/>
      <c r="H18" s="264"/>
      <c r="I18" s="264"/>
      <c r="J18" s="264"/>
      <c r="K18" s="264"/>
      <c r="L18" s="264"/>
      <c r="M18" s="264"/>
      <c r="N18" s="264"/>
      <c r="O18" s="264"/>
      <c r="P18" s="264"/>
      <c r="Q18" s="264"/>
      <c r="R18" s="264"/>
      <c r="S18" s="264"/>
      <c r="T18" s="264"/>
      <c r="U18" s="264"/>
    </row>
    <row r="19" spans="2:21" ht="60" customHeight="1">
      <c r="B19" s="264"/>
      <c r="C19" s="264"/>
      <c r="D19" s="264"/>
      <c r="E19" s="264"/>
      <c r="F19" s="264"/>
      <c r="G19" s="264"/>
      <c r="H19" s="264"/>
      <c r="I19" s="264"/>
      <c r="J19" s="264"/>
      <c r="K19" s="264"/>
      <c r="L19" s="264"/>
      <c r="M19" s="264"/>
      <c r="N19" s="264"/>
      <c r="O19" s="264"/>
      <c r="P19" s="264"/>
      <c r="Q19" s="264"/>
      <c r="R19" s="264"/>
      <c r="S19" s="264"/>
      <c r="T19" s="264"/>
      <c r="U19" s="264"/>
    </row>
    <row r="20" spans="2:21" ht="16.5" customHeight="1">
      <c r="B20" s="13"/>
      <c r="C20" s="13"/>
      <c r="D20" s="13"/>
      <c r="E20" s="13"/>
      <c r="F20" s="13"/>
      <c r="G20" s="13"/>
      <c r="H20" s="13"/>
      <c r="I20" s="13"/>
      <c r="J20" s="13"/>
      <c r="K20" s="13"/>
      <c r="L20" s="13"/>
      <c r="M20" s="13"/>
      <c r="N20" s="13"/>
      <c r="O20" s="13"/>
      <c r="P20" s="13"/>
      <c r="Q20" s="13"/>
      <c r="R20" s="13"/>
      <c r="S20" s="13"/>
      <c r="T20" s="13"/>
      <c r="U20" s="13"/>
    </row>
    <row r="21" spans="2:21" ht="21.95" customHeight="1">
      <c r="B21" s="278" t="s">
        <v>181</v>
      </c>
      <c r="C21" s="278"/>
      <c r="D21" s="278"/>
      <c r="E21" s="278"/>
      <c r="F21" s="278"/>
      <c r="G21" s="278"/>
      <c r="H21" s="278"/>
      <c r="I21" s="278"/>
      <c r="J21" s="278"/>
      <c r="K21" s="278"/>
      <c r="L21" s="278"/>
      <c r="M21" s="278"/>
      <c r="N21" s="278"/>
      <c r="O21" s="278"/>
      <c r="P21" s="278"/>
      <c r="Q21" s="278"/>
      <c r="R21" s="278"/>
      <c r="S21" s="278"/>
      <c r="T21" s="278"/>
      <c r="U21" s="278"/>
    </row>
    <row r="22" spans="2:21" ht="24.95" customHeight="1">
      <c r="B22" s="293" t="s">
        <v>28</v>
      </c>
      <c r="C22" s="294"/>
      <c r="D22" s="294"/>
      <c r="E22" s="294"/>
      <c r="F22" s="294"/>
      <c r="G22" s="294"/>
      <c r="H22" s="294"/>
      <c r="I22" s="294"/>
      <c r="J22" s="294"/>
      <c r="K22" s="294"/>
      <c r="L22" s="294"/>
      <c r="M22" s="294"/>
      <c r="N22" s="294"/>
      <c r="O22" s="294"/>
      <c r="P22" s="294"/>
      <c r="Q22" s="294"/>
      <c r="R22" s="294"/>
      <c r="S22" s="294"/>
      <c r="T22" s="294"/>
      <c r="U22" s="294"/>
    </row>
    <row r="23" spans="2:21" ht="60" customHeight="1">
      <c r="B23" s="264"/>
      <c r="C23" s="264"/>
      <c r="D23" s="264"/>
      <c r="E23" s="264"/>
      <c r="F23" s="264"/>
      <c r="G23" s="264"/>
      <c r="H23" s="264"/>
      <c r="I23" s="264"/>
      <c r="J23" s="264"/>
      <c r="K23" s="264"/>
      <c r="L23" s="264"/>
      <c r="M23" s="264"/>
      <c r="N23" s="264"/>
      <c r="O23" s="264"/>
      <c r="P23" s="264"/>
      <c r="Q23" s="264"/>
      <c r="R23" s="264"/>
      <c r="S23" s="264"/>
      <c r="T23" s="264"/>
      <c r="U23" s="264"/>
    </row>
    <row r="24" spans="2:21" ht="60" customHeight="1">
      <c r="B24" s="264"/>
      <c r="C24" s="264"/>
      <c r="D24" s="264"/>
      <c r="E24" s="264"/>
      <c r="F24" s="264"/>
      <c r="G24" s="264"/>
      <c r="H24" s="264"/>
      <c r="I24" s="264"/>
      <c r="J24" s="264"/>
      <c r="K24" s="264"/>
      <c r="L24" s="264"/>
      <c r="M24" s="264"/>
      <c r="N24" s="264"/>
      <c r="O24" s="264"/>
      <c r="P24" s="264"/>
      <c r="Q24" s="264"/>
      <c r="R24" s="264"/>
      <c r="S24" s="264"/>
      <c r="T24" s="264"/>
      <c r="U24" s="264"/>
    </row>
    <row r="25" spans="2:21" s="14" customFormat="1" ht="24.95" customHeight="1">
      <c r="B25" s="292" t="s">
        <v>123</v>
      </c>
      <c r="C25" s="292"/>
      <c r="D25" s="292"/>
      <c r="E25" s="292"/>
      <c r="F25" s="292"/>
      <c r="G25" s="292"/>
      <c r="H25" s="292"/>
      <c r="I25" s="292"/>
      <c r="J25" s="292"/>
      <c r="K25" s="292"/>
      <c r="L25" s="292"/>
      <c r="M25" s="292"/>
      <c r="N25" s="292"/>
      <c r="O25" s="292"/>
      <c r="P25" s="292"/>
      <c r="Q25" s="292"/>
      <c r="R25" s="292"/>
      <c r="S25" s="292"/>
      <c r="T25" s="292"/>
      <c r="U25" s="292"/>
    </row>
    <row r="26" spans="2:21" ht="60" customHeight="1">
      <c r="B26" s="264"/>
      <c r="C26" s="264"/>
      <c r="D26" s="264"/>
      <c r="E26" s="264"/>
      <c r="F26" s="264"/>
      <c r="G26" s="264"/>
      <c r="H26" s="264"/>
      <c r="I26" s="264"/>
      <c r="J26" s="264"/>
      <c r="K26" s="264"/>
      <c r="L26" s="264"/>
      <c r="M26" s="264"/>
      <c r="N26" s="264"/>
      <c r="O26" s="264"/>
      <c r="P26" s="264"/>
      <c r="Q26" s="264"/>
      <c r="R26" s="264"/>
      <c r="S26" s="264"/>
      <c r="T26" s="264"/>
      <c r="U26" s="264"/>
    </row>
    <row r="27" spans="2:21" ht="60" customHeight="1">
      <c r="B27" s="264"/>
      <c r="C27" s="264"/>
      <c r="D27" s="264"/>
      <c r="E27" s="264"/>
      <c r="F27" s="264"/>
      <c r="G27" s="264"/>
      <c r="H27" s="264"/>
      <c r="I27" s="264"/>
      <c r="J27" s="264"/>
      <c r="K27" s="264"/>
      <c r="L27" s="264"/>
      <c r="M27" s="264"/>
      <c r="N27" s="264"/>
      <c r="O27" s="264"/>
      <c r="P27" s="264"/>
      <c r="Q27" s="264"/>
      <c r="R27" s="264"/>
      <c r="S27" s="264"/>
      <c r="T27" s="264"/>
      <c r="U27" s="264"/>
    </row>
    <row r="28" spans="2:21" ht="60" customHeight="1">
      <c r="B28" s="264"/>
      <c r="C28" s="264"/>
      <c r="D28" s="264"/>
      <c r="E28" s="264"/>
      <c r="F28" s="264"/>
      <c r="G28" s="264"/>
      <c r="H28" s="264"/>
      <c r="I28" s="264"/>
      <c r="J28" s="264"/>
      <c r="K28" s="264"/>
      <c r="L28" s="264"/>
      <c r="M28" s="264"/>
      <c r="N28" s="264"/>
      <c r="O28" s="264"/>
      <c r="P28" s="264"/>
      <c r="Q28" s="264"/>
      <c r="R28" s="264"/>
      <c r="S28" s="264"/>
      <c r="T28" s="264"/>
      <c r="U28" s="264"/>
    </row>
    <row r="29" spans="2:21" ht="16.5" customHeight="1">
      <c r="B29" s="13"/>
      <c r="C29" s="13"/>
      <c r="D29" s="13"/>
      <c r="E29" s="13"/>
      <c r="F29" s="13"/>
      <c r="G29" s="13"/>
      <c r="H29" s="13"/>
      <c r="I29" s="13"/>
      <c r="J29" s="13"/>
      <c r="K29" s="13"/>
      <c r="L29" s="13"/>
      <c r="M29" s="13"/>
      <c r="N29" s="13"/>
      <c r="O29" s="13"/>
      <c r="P29" s="13"/>
      <c r="Q29" s="13"/>
      <c r="R29" s="13"/>
      <c r="S29" s="13"/>
      <c r="T29" s="13"/>
      <c r="U29" s="13"/>
    </row>
    <row r="30" spans="2:21" ht="21.95" customHeight="1">
      <c r="B30" s="295" t="s">
        <v>181</v>
      </c>
      <c r="C30" s="295"/>
      <c r="D30" s="295"/>
      <c r="E30" s="295"/>
      <c r="F30" s="295"/>
      <c r="G30" s="295"/>
      <c r="H30" s="295"/>
      <c r="I30" s="295"/>
      <c r="J30" s="295"/>
      <c r="K30" s="295"/>
      <c r="L30" s="295"/>
      <c r="M30" s="295"/>
      <c r="N30" s="295"/>
      <c r="O30" s="295"/>
      <c r="P30" s="295"/>
      <c r="Q30" s="295"/>
      <c r="R30" s="295"/>
      <c r="S30" s="295"/>
      <c r="T30" s="295"/>
      <c r="U30" s="295"/>
    </row>
    <row r="31" spans="2:21" ht="24.95" customHeight="1">
      <c r="B31" s="279" t="s">
        <v>28</v>
      </c>
      <c r="C31" s="279"/>
      <c r="D31" s="279"/>
      <c r="E31" s="279"/>
      <c r="F31" s="279"/>
      <c r="G31" s="279"/>
      <c r="H31" s="279"/>
      <c r="I31" s="279"/>
      <c r="J31" s="279"/>
      <c r="K31" s="279"/>
      <c r="L31" s="279"/>
      <c r="M31" s="279"/>
      <c r="N31" s="279"/>
      <c r="O31" s="279"/>
      <c r="P31" s="279"/>
      <c r="Q31" s="279"/>
      <c r="R31" s="279"/>
      <c r="S31" s="279"/>
      <c r="T31" s="279"/>
      <c r="U31" s="279"/>
    </row>
    <row r="32" spans="2:21" ht="60" customHeight="1">
      <c r="B32" s="264"/>
      <c r="C32" s="264"/>
      <c r="D32" s="264"/>
      <c r="E32" s="264"/>
      <c r="F32" s="264"/>
      <c r="G32" s="264"/>
      <c r="H32" s="264"/>
      <c r="I32" s="264"/>
      <c r="J32" s="264"/>
      <c r="K32" s="264"/>
      <c r="L32" s="264"/>
      <c r="M32" s="264"/>
      <c r="N32" s="264"/>
      <c r="O32" s="264"/>
      <c r="P32" s="264"/>
      <c r="Q32" s="264"/>
      <c r="R32" s="264"/>
      <c r="S32" s="264"/>
      <c r="T32" s="264"/>
      <c r="U32" s="264"/>
    </row>
    <row r="33" spans="2:21" ht="60" customHeight="1">
      <c r="B33" s="264"/>
      <c r="C33" s="264"/>
      <c r="D33" s="264"/>
      <c r="E33" s="264"/>
      <c r="F33" s="264"/>
      <c r="G33" s="264"/>
      <c r="H33" s="264"/>
      <c r="I33" s="264"/>
      <c r="J33" s="264"/>
      <c r="K33" s="264"/>
      <c r="L33" s="264"/>
      <c r="M33" s="264"/>
      <c r="N33" s="264"/>
      <c r="O33" s="264"/>
      <c r="P33" s="264"/>
      <c r="Q33" s="264"/>
      <c r="R33" s="264"/>
      <c r="S33" s="264"/>
      <c r="T33" s="264"/>
      <c r="U33" s="264"/>
    </row>
    <row r="34" spans="2:21" s="14" customFormat="1" ht="24.95" customHeight="1">
      <c r="B34" s="292" t="s">
        <v>123</v>
      </c>
      <c r="C34" s="292"/>
      <c r="D34" s="292"/>
      <c r="E34" s="292"/>
      <c r="F34" s="292"/>
      <c r="G34" s="292"/>
      <c r="H34" s="292"/>
      <c r="I34" s="292"/>
      <c r="J34" s="292"/>
      <c r="K34" s="292"/>
      <c r="L34" s="292"/>
      <c r="M34" s="292"/>
      <c r="N34" s="292"/>
      <c r="O34" s="292"/>
      <c r="P34" s="292"/>
      <c r="Q34" s="292"/>
      <c r="R34" s="292"/>
      <c r="S34" s="292"/>
      <c r="T34" s="292"/>
      <c r="U34" s="292"/>
    </row>
    <row r="35" spans="2:21" ht="60" customHeight="1">
      <c r="B35" s="264"/>
      <c r="C35" s="264"/>
      <c r="D35" s="264"/>
      <c r="E35" s="264"/>
      <c r="F35" s="264"/>
      <c r="G35" s="264"/>
      <c r="H35" s="264"/>
      <c r="I35" s="264"/>
      <c r="J35" s="264"/>
      <c r="K35" s="264"/>
      <c r="L35" s="264"/>
      <c r="M35" s="264"/>
      <c r="N35" s="264"/>
      <c r="O35" s="264"/>
      <c r="P35" s="264"/>
      <c r="Q35" s="264"/>
      <c r="R35" s="264"/>
      <c r="S35" s="264"/>
      <c r="T35" s="264"/>
      <c r="U35" s="264"/>
    </row>
    <row r="36" spans="2:21" ht="60" customHeight="1">
      <c r="B36" s="264"/>
      <c r="C36" s="264"/>
      <c r="D36" s="264"/>
      <c r="E36" s="264"/>
      <c r="F36" s="264"/>
      <c r="G36" s="264"/>
      <c r="H36" s="264"/>
      <c r="I36" s="264"/>
      <c r="J36" s="264"/>
      <c r="K36" s="264"/>
      <c r="L36" s="264"/>
      <c r="M36" s="264"/>
      <c r="N36" s="264"/>
      <c r="O36" s="264"/>
      <c r="P36" s="264"/>
      <c r="Q36" s="264"/>
      <c r="R36" s="264"/>
      <c r="S36" s="264"/>
      <c r="T36" s="264"/>
      <c r="U36" s="264"/>
    </row>
    <row r="37" spans="2:21" ht="60" customHeight="1">
      <c r="B37" s="264"/>
      <c r="C37" s="264"/>
      <c r="D37" s="264"/>
      <c r="E37" s="264"/>
      <c r="F37" s="264"/>
      <c r="G37" s="264"/>
      <c r="H37" s="264"/>
      <c r="I37" s="264"/>
      <c r="J37" s="264"/>
      <c r="K37" s="264"/>
      <c r="L37" s="264"/>
      <c r="M37" s="264"/>
      <c r="N37" s="264"/>
      <c r="O37" s="264"/>
      <c r="P37" s="264"/>
      <c r="Q37" s="264"/>
      <c r="R37" s="264"/>
      <c r="S37" s="264"/>
      <c r="T37" s="264"/>
      <c r="U37" s="264"/>
    </row>
    <row r="39" spans="2:21">
      <c r="B39" s="290" t="s">
        <v>181</v>
      </c>
      <c r="C39" s="290"/>
      <c r="D39" s="290"/>
      <c r="E39" s="290"/>
      <c r="F39" s="290"/>
      <c r="G39" s="290"/>
      <c r="H39" s="290"/>
      <c r="I39" s="290"/>
      <c r="J39" s="290"/>
      <c r="K39" s="290"/>
      <c r="L39" s="290"/>
      <c r="M39" s="290"/>
      <c r="N39" s="290"/>
      <c r="O39" s="290"/>
      <c r="P39" s="290"/>
      <c r="Q39" s="290"/>
      <c r="R39" s="290"/>
      <c r="S39" s="290"/>
      <c r="T39" s="290"/>
      <c r="U39" s="290"/>
    </row>
    <row r="40" spans="2:21" ht="19.5">
      <c r="B40" s="279" t="s">
        <v>28</v>
      </c>
      <c r="C40" s="279"/>
      <c r="D40" s="279"/>
      <c r="E40" s="279"/>
      <c r="F40" s="279"/>
      <c r="G40" s="279"/>
      <c r="H40" s="279"/>
      <c r="I40" s="279"/>
      <c r="J40" s="279"/>
      <c r="K40" s="279"/>
      <c r="L40" s="279"/>
      <c r="M40" s="279"/>
      <c r="N40" s="279"/>
      <c r="O40" s="279"/>
      <c r="P40" s="279"/>
      <c r="Q40" s="279"/>
      <c r="R40" s="279"/>
      <c r="S40" s="279"/>
      <c r="T40" s="279"/>
      <c r="U40" s="279"/>
    </row>
    <row r="41" spans="2:21" ht="50.25" customHeight="1">
      <c r="B41" s="264"/>
      <c r="C41" s="264"/>
      <c r="D41" s="264"/>
      <c r="E41" s="264"/>
      <c r="F41" s="264"/>
      <c r="G41" s="264"/>
      <c r="H41" s="264"/>
      <c r="I41" s="264"/>
      <c r="J41" s="264"/>
      <c r="K41" s="264"/>
      <c r="L41" s="264"/>
      <c r="M41" s="264"/>
      <c r="N41" s="264"/>
      <c r="O41" s="264"/>
      <c r="P41" s="264"/>
      <c r="Q41" s="264"/>
      <c r="R41" s="264"/>
      <c r="S41" s="264"/>
      <c r="T41" s="264"/>
      <c r="U41" s="264"/>
    </row>
    <row r="42" spans="2:21" ht="51.75" customHeight="1">
      <c r="B42" s="264"/>
      <c r="C42" s="264"/>
      <c r="D42" s="264"/>
      <c r="E42" s="264"/>
      <c r="F42" s="264"/>
      <c r="G42" s="264"/>
      <c r="H42" s="264"/>
      <c r="I42" s="264"/>
      <c r="J42" s="264"/>
      <c r="K42" s="264"/>
      <c r="L42" s="264"/>
      <c r="M42" s="264"/>
      <c r="N42" s="264"/>
      <c r="O42" s="264"/>
      <c r="P42" s="264"/>
      <c r="Q42" s="264"/>
      <c r="R42" s="264"/>
      <c r="S42" s="264"/>
      <c r="T42" s="264"/>
      <c r="U42" s="264"/>
    </row>
    <row r="43" spans="2:21" ht="19.5">
      <c r="B43" s="292" t="s">
        <v>123</v>
      </c>
      <c r="C43" s="292"/>
      <c r="D43" s="292"/>
      <c r="E43" s="292"/>
      <c r="F43" s="292"/>
      <c r="G43" s="292"/>
      <c r="H43" s="292"/>
      <c r="I43" s="292"/>
      <c r="J43" s="292"/>
      <c r="K43" s="292"/>
      <c r="L43" s="292"/>
      <c r="M43" s="292"/>
      <c r="N43" s="292"/>
      <c r="O43" s="292"/>
      <c r="P43" s="292"/>
      <c r="Q43" s="292"/>
      <c r="R43" s="292"/>
      <c r="S43" s="292"/>
      <c r="T43" s="292"/>
      <c r="U43" s="292"/>
    </row>
    <row r="44" spans="2:21" ht="45" customHeight="1">
      <c r="B44" s="264"/>
      <c r="C44" s="264"/>
      <c r="D44" s="264"/>
      <c r="E44" s="264"/>
      <c r="F44" s="264"/>
      <c r="G44" s="264"/>
      <c r="H44" s="264"/>
      <c r="I44" s="264"/>
      <c r="J44" s="264"/>
      <c r="K44" s="264"/>
      <c r="L44" s="264"/>
      <c r="M44" s="264"/>
      <c r="N44" s="264"/>
      <c r="O44" s="264"/>
      <c r="P44" s="264"/>
      <c r="Q44" s="264"/>
      <c r="R44" s="264"/>
      <c r="S44" s="264"/>
      <c r="T44" s="264"/>
      <c r="U44" s="264"/>
    </row>
    <row r="45" spans="2:21" ht="52.5" customHeight="1">
      <c r="B45" s="264"/>
      <c r="C45" s="264"/>
      <c r="D45" s="264"/>
      <c r="E45" s="264"/>
      <c r="F45" s="264"/>
      <c r="G45" s="264"/>
      <c r="H45" s="264"/>
      <c r="I45" s="264"/>
      <c r="J45" s="264"/>
      <c r="K45" s="264"/>
      <c r="L45" s="264"/>
      <c r="M45" s="264"/>
      <c r="N45" s="264"/>
      <c r="O45" s="264"/>
      <c r="P45" s="264"/>
      <c r="Q45" s="264"/>
      <c r="R45" s="264"/>
      <c r="S45" s="264"/>
      <c r="T45" s="264"/>
      <c r="U45" s="264"/>
    </row>
    <row r="46" spans="2:21" ht="55.5" customHeight="1">
      <c r="B46" s="264"/>
      <c r="C46" s="264"/>
      <c r="D46" s="264"/>
      <c r="E46" s="264"/>
      <c r="F46" s="264"/>
      <c r="G46" s="264"/>
      <c r="H46" s="264"/>
      <c r="I46" s="264"/>
      <c r="J46" s="264"/>
      <c r="K46" s="264"/>
      <c r="L46" s="264"/>
      <c r="M46" s="264"/>
      <c r="N46" s="264"/>
      <c r="O46" s="264"/>
      <c r="P46" s="264"/>
      <c r="Q46" s="264"/>
      <c r="R46" s="264"/>
      <c r="S46" s="264"/>
      <c r="T46" s="264"/>
      <c r="U46" s="264"/>
    </row>
    <row r="65495" spans="2:2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zoomScale="70" zoomScaleNormal="70" workbookViewId="0">
      <selection activeCell="C2" sqref="C2:F2"/>
    </sheetView>
  </sheetViews>
  <sheetFormatPr baseColWidth="10" defaultRowHeight="15"/>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row r="2" spans="2:22" ht="22.5" customHeight="1">
      <c r="B2" s="284" t="s">
        <v>24</v>
      </c>
      <c r="C2" s="283" t="s">
        <v>306</v>
      </c>
      <c r="D2" s="283"/>
      <c r="E2" s="283"/>
      <c r="F2" s="283"/>
      <c r="G2" s="2"/>
      <c r="H2" s="281" t="s">
        <v>181</v>
      </c>
      <c r="I2" s="281"/>
      <c r="J2" s="281"/>
      <c r="K2" s="281"/>
      <c r="L2" s="2"/>
      <c r="M2" s="282" t="s">
        <v>181</v>
      </c>
      <c r="N2" s="282"/>
      <c r="O2" s="282"/>
      <c r="P2" s="282"/>
      <c r="Q2" s="108"/>
      <c r="R2" s="290" t="s">
        <v>181</v>
      </c>
      <c r="S2" s="290"/>
      <c r="T2" s="290"/>
      <c r="U2" s="290"/>
      <c r="V2" s="280"/>
    </row>
    <row r="3" spans="2:22" ht="24.75" customHeight="1" thickBot="1">
      <c r="B3" s="285"/>
      <c r="C3" s="3">
        <v>1</v>
      </c>
      <c r="D3" s="3">
        <v>2</v>
      </c>
      <c r="E3" s="4">
        <v>3</v>
      </c>
      <c r="F3" s="5">
        <v>4</v>
      </c>
      <c r="G3" s="288"/>
      <c r="H3" s="3">
        <v>1</v>
      </c>
      <c r="I3" s="3">
        <v>2</v>
      </c>
      <c r="J3" s="4">
        <v>3</v>
      </c>
      <c r="K3" s="5">
        <v>4</v>
      </c>
      <c r="L3" s="286"/>
      <c r="M3" s="3">
        <v>1</v>
      </c>
      <c r="N3" s="3">
        <v>2</v>
      </c>
      <c r="O3" s="4">
        <v>3</v>
      </c>
      <c r="P3" s="5">
        <v>4</v>
      </c>
      <c r="Q3" s="109"/>
      <c r="R3" s="3">
        <v>1</v>
      </c>
      <c r="S3" s="3">
        <v>2</v>
      </c>
      <c r="T3" s="4">
        <v>3</v>
      </c>
      <c r="U3" s="5">
        <v>4</v>
      </c>
      <c r="V3" s="280"/>
    </row>
    <row r="4" spans="2:22" ht="38.1" customHeight="1" thickTop="1" thickBot="1">
      <c r="B4" s="88" t="s">
        <v>5</v>
      </c>
      <c r="C4" s="83">
        <f>Autoevaluación!R122/SUM(Autoevaluación!R122:R125)</f>
        <v>0.25</v>
      </c>
      <c r="D4" s="7">
        <f>Autoevaluación!R123/SUM(Autoevaluación!R122:R125)</f>
        <v>0.25</v>
      </c>
      <c r="E4" s="7">
        <f>Autoevaluación!R124/SUM(Autoevaluación!R122:R125)</f>
        <v>0.25</v>
      </c>
      <c r="F4" s="7">
        <f>Autoevaluación!R125/SUM(Autoevaluación!R122:R125)</f>
        <v>0.25</v>
      </c>
      <c r="G4" s="289"/>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287"/>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104"/>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c r="B5" s="89" t="s">
        <v>10</v>
      </c>
      <c r="C5" s="83">
        <f>Autoevaluación!R128/SUM(Autoevaluación!R128:R131)</f>
        <v>0.5</v>
      </c>
      <c r="D5" s="7">
        <f>Autoevaluación!R129/SUM(Autoevaluación!R128:R131)</f>
        <v>0</v>
      </c>
      <c r="E5" s="7">
        <f>Autoevaluación!R130/SUM(Autoevaluación!R128:R131)</f>
        <v>0.25</v>
      </c>
      <c r="F5" s="7">
        <f>Autoevaluación!R131/SUM(Autoevaluación!R128:R131)</f>
        <v>0.25</v>
      </c>
      <c r="G5" s="289"/>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287"/>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104"/>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c r="B6" s="89" t="s">
        <v>15</v>
      </c>
      <c r="C6" s="83">
        <f>Autoevaluación!R134/SUM(Autoevaluación!R134:R137)</f>
        <v>0</v>
      </c>
      <c r="D6" s="7">
        <f>Autoevaluación!R135/SUM(Autoevaluación!R134:R137)</f>
        <v>0</v>
      </c>
      <c r="E6" s="7">
        <f>Autoevaluación!R136/SUM(Autoevaluación!R134:R137)</f>
        <v>0</v>
      </c>
      <c r="F6" s="7">
        <f>Autoevaluación!R137/SUM(Autoevaluación!R134:R137)</f>
        <v>1</v>
      </c>
      <c r="G6" s="289"/>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287"/>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104"/>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c r="B7" s="88" t="s">
        <v>19</v>
      </c>
      <c r="C7" s="83">
        <f>Autoevaluación!R139/SUM(Autoevaluación!R139:R142)</f>
        <v>0.33333333333333331</v>
      </c>
      <c r="D7" s="7">
        <f>Autoevaluación!R140/SUM(Autoevaluación!R139:R142)</f>
        <v>0.66666666666666663</v>
      </c>
      <c r="E7" s="7">
        <f>Autoevaluación!R141/SUM(Autoevaluación!R139:R142)</f>
        <v>0</v>
      </c>
      <c r="F7" s="7">
        <f>Autoevaluación!R142/SUM(Autoevaluación!R139:R142)</f>
        <v>0</v>
      </c>
      <c r="G7" s="289"/>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287"/>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104"/>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c r="B8" s="86"/>
      <c r="C8" s="7"/>
      <c r="D8" s="7"/>
      <c r="E8" s="7"/>
      <c r="F8" s="7"/>
      <c r="G8" s="289"/>
      <c r="H8" s="7"/>
      <c r="I8" s="7"/>
      <c r="J8" s="7"/>
      <c r="K8" s="7"/>
      <c r="L8" s="287"/>
      <c r="M8" s="7"/>
      <c r="N8" s="7"/>
      <c r="O8" s="7"/>
      <c r="P8" s="7"/>
      <c r="Q8" s="104"/>
      <c r="R8" s="7"/>
      <c r="S8" s="7"/>
      <c r="T8" s="7"/>
      <c r="U8" s="7"/>
    </row>
    <row r="9" spans="2:22" ht="38.1" customHeight="1">
      <c r="B9" s="6"/>
      <c r="C9" s="7"/>
      <c r="D9" s="7"/>
      <c r="E9" s="7"/>
      <c r="F9" s="7"/>
      <c r="G9" s="289"/>
      <c r="H9" s="7"/>
      <c r="I9" s="7"/>
      <c r="J9" s="7"/>
      <c r="K9" s="7"/>
      <c r="L9" s="287"/>
      <c r="M9" s="7"/>
      <c r="N9" s="7"/>
      <c r="O9" s="7"/>
      <c r="P9" s="7"/>
      <c r="Q9" s="104"/>
      <c r="R9" s="7"/>
      <c r="S9" s="7"/>
      <c r="T9" s="7"/>
      <c r="U9" s="7"/>
    </row>
    <row r="10" spans="2:22" ht="42" customHeight="1">
      <c r="B10" s="15" t="s">
        <v>139</v>
      </c>
      <c r="C10" s="12">
        <f>AVERAGE(C4:C9)</f>
        <v>0.27083333333333331</v>
      </c>
      <c r="D10" s="12">
        <f>AVERAGE(D4:D9)</f>
        <v>0.22916666666666666</v>
      </c>
      <c r="E10" s="12">
        <f>AVERAGE(E4:E9)</f>
        <v>0.125</v>
      </c>
      <c r="F10" s="12">
        <f>AVERAGE(F4:F9)</f>
        <v>0.375</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105"/>
      <c r="R10" s="12" t="e">
        <f>AVERAGE(R4:R9)</f>
        <v>#DIV/0!</v>
      </c>
      <c r="S10" s="12" t="e">
        <f>AVERAGE(S4:S9)</f>
        <v>#DIV/0!</v>
      </c>
      <c r="T10" s="12" t="e">
        <f>AVERAGE(T4:T9)</f>
        <v>#DIV/0!</v>
      </c>
      <c r="U10" s="12" t="e">
        <f>AVERAGE(U4:U9)</f>
        <v>#DIV/0!</v>
      </c>
    </row>
    <row r="11" spans="2:22">
      <c r="B11" s="8"/>
      <c r="C11" s="8"/>
      <c r="D11" s="8"/>
      <c r="E11" s="8"/>
      <c r="F11" s="9"/>
      <c r="G11" s="9"/>
      <c r="H11" s="9"/>
      <c r="I11" s="9"/>
      <c r="J11" s="9"/>
      <c r="K11" s="9"/>
      <c r="L11" s="9"/>
      <c r="M11" s="9"/>
      <c r="N11" s="9"/>
      <c r="O11" s="9"/>
      <c r="P11" s="9"/>
      <c r="Q11" s="9"/>
      <c r="R11" s="9"/>
      <c r="S11" s="9"/>
      <c r="T11" s="9"/>
      <c r="U11" s="9"/>
    </row>
    <row r="12" spans="2:22" ht="21.95" customHeight="1">
      <c r="B12" s="283" t="s">
        <v>180</v>
      </c>
      <c r="C12" s="283"/>
      <c r="D12" s="283"/>
      <c r="E12" s="283"/>
      <c r="F12" s="283"/>
      <c r="G12" s="283"/>
      <c r="H12" s="283"/>
      <c r="I12" s="283"/>
      <c r="J12" s="283"/>
      <c r="K12" s="283"/>
      <c r="L12" s="283"/>
      <c r="M12" s="283"/>
      <c r="N12" s="283"/>
      <c r="O12" s="283"/>
      <c r="P12" s="283"/>
      <c r="Q12" s="283"/>
      <c r="R12" s="283"/>
      <c r="S12" s="283"/>
      <c r="T12" s="283"/>
      <c r="U12" s="283"/>
    </row>
    <row r="13" spans="2:22" ht="24.95" customHeight="1">
      <c r="B13" s="296" t="s">
        <v>28</v>
      </c>
      <c r="C13" s="296"/>
      <c r="D13" s="296"/>
      <c r="E13" s="296"/>
      <c r="F13" s="296"/>
      <c r="G13" s="296"/>
      <c r="H13" s="296"/>
      <c r="I13" s="296"/>
      <c r="J13" s="296"/>
      <c r="K13" s="296"/>
      <c r="L13" s="296"/>
      <c r="M13" s="296"/>
      <c r="N13" s="296"/>
      <c r="O13" s="296"/>
      <c r="P13" s="296"/>
      <c r="Q13" s="296"/>
      <c r="R13" s="296"/>
      <c r="S13" s="296"/>
      <c r="T13" s="296"/>
      <c r="U13" s="296"/>
    </row>
    <row r="14" spans="2:22" ht="60" customHeight="1">
      <c r="B14" s="264"/>
      <c r="C14" s="264"/>
      <c r="D14" s="264"/>
      <c r="E14" s="264"/>
      <c r="F14" s="264"/>
      <c r="G14" s="264"/>
      <c r="H14" s="264"/>
      <c r="I14" s="264"/>
      <c r="J14" s="264"/>
      <c r="K14" s="264"/>
      <c r="L14" s="264"/>
      <c r="M14" s="264"/>
      <c r="N14" s="264"/>
      <c r="O14" s="264"/>
      <c r="P14" s="264"/>
      <c r="Q14" s="264"/>
      <c r="R14" s="264"/>
      <c r="S14" s="264"/>
      <c r="T14" s="264"/>
      <c r="U14" s="264"/>
    </row>
    <row r="15" spans="2:22" ht="60" customHeight="1">
      <c r="B15" s="264"/>
      <c r="C15" s="264"/>
      <c r="D15" s="264"/>
      <c r="E15" s="264"/>
      <c r="F15" s="264"/>
      <c r="G15" s="264"/>
      <c r="H15" s="264"/>
      <c r="I15" s="264"/>
      <c r="J15" s="264"/>
      <c r="K15" s="264"/>
      <c r="L15" s="264"/>
      <c r="M15" s="264"/>
      <c r="N15" s="264"/>
      <c r="O15" s="264"/>
      <c r="P15" s="264"/>
      <c r="Q15" s="264"/>
      <c r="R15" s="264"/>
      <c r="S15" s="264"/>
      <c r="T15" s="264"/>
      <c r="U15" s="264"/>
    </row>
    <row r="16" spans="2:22" s="14" customFormat="1" ht="24.95" customHeight="1">
      <c r="B16" s="292" t="s">
        <v>123</v>
      </c>
      <c r="C16" s="292"/>
      <c r="D16" s="292"/>
      <c r="E16" s="292"/>
      <c r="F16" s="292"/>
      <c r="G16" s="292"/>
      <c r="H16" s="292"/>
      <c r="I16" s="292"/>
      <c r="J16" s="292"/>
      <c r="K16" s="292"/>
      <c r="L16" s="292"/>
      <c r="M16" s="292"/>
      <c r="N16" s="292"/>
      <c r="O16" s="292"/>
      <c r="P16" s="292"/>
      <c r="Q16" s="292"/>
      <c r="R16" s="292"/>
      <c r="S16" s="292"/>
      <c r="T16" s="292"/>
      <c r="U16" s="292"/>
    </row>
    <row r="17" spans="2:21" ht="60" customHeight="1">
      <c r="B17" s="264"/>
      <c r="C17" s="264"/>
      <c r="D17" s="264"/>
      <c r="E17" s="264"/>
      <c r="F17" s="264"/>
      <c r="G17" s="264"/>
      <c r="H17" s="264"/>
      <c r="I17" s="264"/>
      <c r="J17" s="264"/>
      <c r="K17" s="264"/>
      <c r="L17" s="264"/>
      <c r="M17" s="264"/>
      <c r="N17" s="264"/>
      <c r="O17" s="264"/>
      <c r="P17" s="264"/>
      <c r="Q17" s="264"/>
      <c r="R17" s="264"/>
      <c r="S17" s="264"/>
      <c r="T17" s="264"/>
      <c r="U17" s="264"/>
    </row>
    <row r="18" spans="2:21" ht="60" customHeight="1">
      <c r="B18" s="264"/>
      <c r="C18" s="264"/>
      <c r="D18" s="264"/>
      <c r="E18" s="264"/>
      <c r="F18" s="264"/>
      <c r="G18" s="264"/>
      <c r="H18" s="264"/>
      <c r="I18" s="264"/>
      <c r="J18" s="264"/>
      <c r="K18" s="264"/>
      <c r="L18" s="264"/>
      <c r="M18" s="264"/>
      <c r="N18" s="264"/>
      <c r="O18" s="264"/>
      <c r="P18" s="264"/>
      <c r="Q18" s="264"/>
      <c r="R18" s="264"/>
      <c r="S18" s="264"/>
      <c r="T18" s="264"/>
      <c r="U18" s="264"/>
    </row>
    <row r="19" spans="2:21" ht="60" customHeight="1">
      <c r="B19" s="264"/>
      <c r="C19" s="264"/>
      <c r="D19" s="264"/>
      <c r="E19" s="264"/>
      <c r="F19" s="264"/>
      <c r="G19" s="264"/>
      <c r="H19" s="264"/>
      <c r="I19" s="264"/>
      <c r="J19" s="264"/>
      <c r="K19" s="264"/>
      <c r="L19" s="264"/>
      <c r="M19" s="264"/>
      <c r="N19" s="264"/>
      <c r="O19" s="264"/>
      <c r="P19" s="264"/>
      <c r="Q19" s="264"/>
      <c r="R19" s="264"/>
      <c r="S19" s="264"/>
      <c r="T19" s="264"/>
      <c r="U19" s="264"/>
    </row>
    <row r="20" spans="2:21" ht="16.5" customHeight="1">
      <c r="B20" s="13"/>
      <c r="C20" s="13"/>
      <c r="D20" s="13"/>
      <c r="E20" s="13"/>
      <c r="F20" s="13"/>
      <c r="G20" s="13"/>
      <c r="H20" s="13"/>
      <c r="I20" s="13"/>
      <c r="J20" s="13"/>
      <c r="K20" s="13"/>
      <c r="L20" s="13"/>
      <c r="M20" s="13"/>
      <c r="N20" s="13"/>
      <c r="O20" s="13"/>
      <c r="P20" s="13"/>
      <c r="Q20" s="13"/>
      <c r="R20" s="13"/>
      <c r="S20" s="13"/>
      <c r="T20" s="13"/>
      <c r="U20" s="13"/>
    </row>
    <row r="21" spans="2:21" ht="21.95" customHeight="1">
      <c r="B21" s="278" t="s">
        <v>181</v>
      </c>
      <c r="C21" s="278"/>
      <c r="D21" s="278"/>
      <c r="E21" s="278"/>
      <c r="F21" s="278"/>
      <c r="G21" s="278"/>
      <c r="H21" s="278"/>
      <c r="I21" s="278"/>
      <c r="J21" s="278"/>
      <c r="K21" s="278"/>
      <c r="L21" s="278"/>
      <c r="M21" s="278"/>
      <c r="N21" s="278"/>
      <c r="O21" s="278"/>
      <c r="P21" s="278"/>
      <c r="Q21" s="278"/>
      <c r="R21" s="278"/>
      <c r="S21" s="278"/>
      <c r="T21" s="278"/>
      <c r="U21" s="278"/>
    </row>
    <row r="22" spans="2:21" ht="24.95" customHeight="1">
      <c r="B22" s="279" t="s">
        <v>28</v>
      </c>
      <c r="C22" s="279"/>
      <c r="D22" s="279"/>
      <c r="E22" s="279"/>
      <c r="F22" s="279"/>
      <c r="G22" s="279"/>
      <c r="H22" s="279"/>
      <c r="I22" s="279"/>
      <c r="J22" s="279"/>
      <c r="K22" s="279"/>
      <c r="L22" s="279"/>
      <c r="M22" s="279"/>
      <c r="N22" s="279"/>
      <c r="O22" s="279"/>
      <c r="P22" s="279"/>
      <c r="Q22" s="279"/>
      <c r="R22" s="279"/>
      <c r="S22" s="279"/>
      <c r="T22" s="279"/>
      <c r="U22" s="279"/>
    </row>
    <row r="23" spans="2:21" ht="60" customHeight="1">
      <c r="B23" s="264"/>
      <c r="C23" s="264"/>
      <c r="D23" s="264"/>
      <c r="E23" s="264"/>
      <c r="F23" s="264"/>
      <c r="G23" s="264"/>
      <c r="H23" s="264"/>
      <c r="I23" s="264"/>
      <c r="J23" s="264"/>
      <c r="K23" s="264"/>
      <c r="L23" s="264"/>
      <c r="M23" s="264"/>
      <c r="N23" s="264"/>
      <c r="O23" s="264"/>
      <c r="P23" s="264"/>
      <c r="Q23" s="264"/>
      <c r="R23" s="264"/>
      <c r="S23" s="264"/>
      <c r="T23" s="264"/>
      <c r="U23" s="264"/>
    </row>
    <row r="24" spans="2:21" ht="60" customHeight="1">
      <c r="B24" s="264"/>
      <c r="C24" s="264"/>
      <c r="D24" s="264"/>
      <c r="E24" s="264"/>
      <c r="F24" s="264"/>
      <c r="G24" s="264"/>
      <c r="H24" s="264"/>
      <c r="I24" s="264"/>
      <c r="J24" s="264"/>
      <c r="K24" s="264"/>
      <c r="L24" s="264"/>
      <c r="M24" s="264"/>
      <c r="N24" s="264"/>
      <c r="O24" s="264"/>
      <c r="P24" s="264"/>
      <c r="Q24" s="264"/>
      <c r="R24" s="264"/>
      <c r="S24" s="264"/>
      <c r="T24" s="264"/>
      <c r="U24" s="264"/>
    </row>
    <row r="25" spans="2:21" s="14" customFormat="1" ht="24.95" customHeight="1">
      <c r="B25" s="292" t="s">
        <v>123</v>
      </c>
      <c r="C25" s="292"/>
      <c r="D25" s="292"/>
      <c r="E25" s="292"/>
      <c r="F25" s="292"/>
      <c r="G25" s="292"/>
      <c r="H25" s="292"/>
      <c r="I25" s="292"/>
      <c r="J25" s="292"/>
      <c r="K25" s="292"/>
      <c r="L25" s="292"/>
      <c r="M25" s="292"/>
      <c r="N25" s="292"/>
      <c r="O25" s="292"/>
      <c r="P25" s="292"/>
      <c r="Q25" s="292"/>
      <c r="R25" s="292"/>
      <c r="S25" s="292"/>
      <c r="T25" s="292"/>
      <c r="U25" s="292"/>
    </row>
    <row r="26" spans="2:21" ht="60" customHeight="1">
      <c r="B26" s="264"/>
      <c r="C26" s="264"/>
      <c r="D26" s="264"/>
      <c r="E26" s="264"/>
      <c r="F26" s="264"/>
      <c r="G26" s="264"/>
      <c r="H26" s="264"/>
      <c r="I26" s="264"/>
      <c r="J26" s="264"/>
      <c r="K26" s="264"/>
      <c r="L26" s="264"/>
      <c r="M26" s="264"/>
      <c r="N26" s="264"/>
      <c r="O26" s="264"/>
      <c r="P26" s="264"/>
      <c r="Q26" s="264"/>
      <c r="R26" s="264"/>
      <c r="S26" s="264"/>
      <c r="T26" s="264"/>
      <c r="U26" s="264"/>
    </row>
    <row r="27" spans="2:21" ht="60" customHeight="1">
      <c r="B27" s="264"/>
      <c r="C27" s="264"/>
      <c r="D27" s="264"/>
      <c r="E27" s="264"/>
      <c r="F27" s="264"/>
      <c r="G27" s="264"/>
      <c r="H27" s="264"/>
      <c r="I27" s="264"/>
      <c r="J27" s="264"/>
      <c r="K27" s="264"/>
      <c r="L27" s="264"/>
      <c r="M27" s="264"/>
      <c r="N27" s="264"/>
      <c r="O27" s="264"/>
      <c r="P27" s="264"/>
      <c r="Q27" s="264"/>
      <c r="R27" s="264"/>
      <c r="S27" s="264"/>
      <c r="T27" s="264"/>
      <c r="U27" s="264"/>
    </row>
    <row r="28" spans="2:21" ht="60" customHeight="1">
      <c r="B28" s="264"/>
      <c r="C28" s="264"/>
      <c r="D28" s="264"/>
      <c r="E28" s="264"/>
      <c r="F28" s="264"/>
      <c r="G28" s="264"/>
      <c r="H28" s="264"/>
      <c r="I28" s="264"/>
      <c r="J28" s="264"/>
      <c r="K28" s="264"/>
      <c r="L28" s="264"/>
      <c r="M28" s="264"/>
      <c r="N28" s="264"/>
      <c r="O28" s="264"/>
      <c r="P28" s="264"/>
      <c r="Q28" s="264"/>
      <c r="R28" s="264"/>
      <c r="S28" s="264"/>
      <c r="T28" s="264"/>
      <c r="U28" s="264"/>
    </row>
    <row r="29" spans="2:21" ht="16.5" customHeight="1">
      <c r="B29" s="13"/>
      <c r="C29" s="13"/>
      <c r="D29" s="13"/>
      <c r="E29" s="13"/>
      <c r="F29" s="13"/>
      <c r="G29" s="13"/>
      <c r="H29" s="13"/>
      <c r="I29" s="13"/>
      <c r="J29" s="13"/>
      <c r="K29" s="13"/>
      <c r="L29" s="13"/>
      <c r="M29" s="13"/>
      <c r="N29" s="13"/>
      <c r="O29" s="13"/>
      <c r="P29" s="13"/>
      <c r="Q29" s="13"/>
      <c r="R29" s="13"/>
      <c r="S29" s="13"/>
      <c r="T29" s="13"/>
      <c r="U29" s="13"/>
    </row>
    <row r="30" spans="2:21" ht="21.95" customHeight="1">
      <c r="B30" s="295" t="s">
        <v>181</v>
      </c>
      <c r="C30" s="295"/>
      <c r="D30" s="295"/>
      <c r="E30" s="295"/>
      <c r="F30" s="295"/>
      <c r="G30" s="295"/>
      <c r="H30" s="295"/>
      <c r="I30" s="295"/>
      <c r="J30" s="295"/>
      <c r="K30" s="295"/>
      <c r="L30" s="295"/>
      <c r="M30" s="295"/>
      <c r="N30" s="295"/>
      <c r="O30" s="295"/>
      <c r="P30" s="295"/>
      <c r="Q30" s="295"/>
      <c r="R30" s="295"/>
      <c r="S30" s="295"/>
      <c r="T30" s="295"/>
      <c r="U30" s="295"/>
    </row>
    <row r="31" spans="2:21" ht="24.95" customHeight="1">
      <c r="B31" s="293" t="s">
        <v>28</v>
      </c>
      <c r="C31" s="294"/>
      <c r="D31" s="294"/>
      <c r="E31" s="294"/>
      <c r="F31" s="294"/>
      <c r="G31" s="294"/>
      <c r="H31" s="294"/>
      <c r="I31" s="294"/>
      <c r="J31" s="294"/>
      <c r="K31" s="294"/>
      <c r="L31" s="294"/>
      <c r="M31" s="294"/>
      <c r="N31" s="294"/>
      <c r="O31" s="294"/>
      <c r="P31" s="294"/>
      <c r="Q31" s="294"/>
      <c r="R31" s="294"/>
      <c r="S31" s="294"/>
      <c r="T31" s="294"/>
      <c r="U31" s="294"/>
    </row>
    <row r="32" spans="2:21" ht="60" customHeight="1">
      <c r="B32" s="264"/>
      <c r="C32" s="264"/>
      <c r="D32" s="264"/>
      <c r="E32" s="264"/>
      <c r="F32" s="264"/>
      <c r="G32" s="264"/>
      <c r="H32" s="264"/>
      <c r="I32" s="264"/>
      <c r="J32" s="264"/>
      <c r="K32" s="264"/>
      <c r="L32" s="264"/>
      <c r="M32" s="264"/>
      <c r="N32" s="264"/>
      <c r="O32" s="264"/>
      <c r="P32" s="264"/>
      <c r="Q32" s="264"/>
      <c r="R32" s="264"/>
      <c r="S32" s="264"/>
      <c r="T32" s="264"/>
      <c r="U32" s="264"/>
    </row>
    <row r="33" spans="2:21" ht="60" customHeight="1">
      <c r="B33" s="264"/>
      <c r="C33" s="264"/>
      <c r="D33" s="264"/>
      <c r="E33" s="264"/>
      <c r="F33" s="264"/>
      <c r="G33" s="264"/>
      <c r="H33" s="264"/>
      <c r="I33" s="264"/>
      <c r="J33" s="264"/>
      <c r="K33" s="264"/>
      <c r="L33" s="264"/>
      <c r="M33" s="264"/>
      <c r="N33" s="264"/>
      <c r="O33" s="264"/>
      <c r="P33" s="264"/>
      <c r="Q33" s="264"/>
      <c r="R33" s="264"/>
      <c r="S33" s="264"/>
      <c r="T33" s="264"/>
      <c r="U33" s="264"/>
    </row>
    <row r="34" spans="2:21" s="14" customFormat="1" ht="24.95" customHeight="1">
      <c r="B34" s="292" t="s">
        <v>123</v>
      </c>
      <c r="C34" s="292"/>
      <c r="D34" s="292"/>
      <c r="E34" s="292"/>
      <c r="F34" s="292"/>
      <c r="G34" s="292"/>
      <c r="H34" s="292"/>
      <c r="I34" s="292"/>
      <c r="J34" s="292"/>
      <c r="K34" s="292"/>
      <c r="L34" s="292"/>
      <c r="M34" s="292"/>
      <c r="N34" s="292"/>
      <c r="O34" s="292"/>
      <c r="P34" s="292"/>
      <c r="Q34" s="292"/>
      <c r="R34" s="292"/>
      <c r="S34" s="292"/>
      <c r="T34" s="292"/>
      <c r="U34" s="292"/>
    </row>
    <row r="35" spans="2:21" ht="60" customHeight="1">
      <c r="B35" s="264"/>
      <c r="C35" s="264"/>
      <c r="D35" s="264"/>
      <c r="E35" s="264"/>
      <c r="F35" s="264"/>
      <c r="G35" s="264"/>
      <c r="H35" s="264"/>
      <c r="I35" s="264"/>
      <c r="J35" s="264"/>
      <c r="K35" s="264"/>
      <c r="L35" s="264"/>
      <c r="M35" s="264"/>
      <c r="N35" s="264"/>
      <c r="O35" s="264"/>
      <c r="P35" s="264"/>
      <c r="Q35" s="264"/>
      <c r="R35" s="264"/>
      <c r="S35" s="264"/>
      <c r="T35" s="264"/>
      <c r="U35" s="264"/>
    </row>
    <row r="36" spans="2:21" ht="60" customHeight="1">
      <c r="B36" s="264"/>
      <c r="C36" s="264"/>
      <c r="D36" s="264"/>
      <c r="E36" s="264"/>
      <c r="F36" s="264"/>
      <c r="G36" s="264"/>
      <c r="H36" s="264"/>
      <c r="I36" s="264"/>
      <c r="J36" s="264"/>
      <c r="K36" s="264"/>
      <c r="L36" s="264"/>
      <c r="M36" s="264"/>
      <c r="N36" s="264"/>
      <c r="O36" s="264"/>
      <c r="P36" s="264"/>
      <c r="Q36" s="264"/>
      <c r="R36" s="264"/>
      <c r="S36" s="264"/>
      <c r="T36" s="264"/>
      <c r="U36" s="264"/>
    </row>
    <row r="37" spans="2:21" ht="60" customHeight="1">
      <c r="B37" s="264"/>
      <c r="C37" s="264"/>
      <c r="D37" s="264"/>
      <c r="E37" s="264"/>
      <c r="F37" s="264"/>
      <c r="G37" s="264"/>
      <c r="H37" s="264"/>
      <c r="I37" s="264"/>
      <c r="J37" s="264"/>
      <c r="K37" s="264"/>
      <c r="L37" s="264"/>
      <c r="M37" s="264"/>
      <c r="N37" s="264"/>
      <c r="O37" s="264"/>
      <c r="P37" s="264"/>
      <c r="Q37" s="264"/>
      <c r="R37" s="264"/>
      <c r="S37" s="264"/>
      <c r="T37" s="264"/>
      <c r="U37" s="264"/>
    </row>
    <row r="40" spans="2:21">
      <c r="B40" s="290" t="s">
        <v>181</v>
      </c>
      <c r="C40" s="290"/>
      <c r="D40" s="290"/>
      <c r="E40" s="290"/>
      <c r="F40" s="290"/>
      <c r="G40" s="290"/>
      <c r="H40" s="290"/>
      <c r="I40" s="290"/>
      <c r="J40" s="290"/>
      <c r="K40" s="290"/>
      <c r="L40" s="290"/>
      <c r="M40" s="290"/>
      <c r="N40" s="290"/>
      <c r="O40" s="290"/>
      <c r="P40" s="290"/>
      <c r="Q40" s="290"/>
      <c r="R40" s="290"/>
      <c r="S40" s="290"/>
      <c r="T40" s="290"/>
      <c r="U40" s="290"/>
    </row>
    <row r="41" spans="2:21" ht="19.5">
      <c r="B41" s="293" t="s">
        <v>28</v>
      </c>
      <c r="C41" s="294"/>
      <c r="D41" s="294"/>
      <c r="E41" s="294"/>
      <c r="F41" s="294"/>
      <c r="G41" s="294"/>
      <c r="H41" s="294"/>
      <c r="I41" s="294"/>
      <c r="J41" s="294"/>
      <c r="K41" s="294"/>
      <c r="L41" s="294"/>
      <c r="M41" s="294"/>
      <c r="N41" s="294"/>
      <c r="O41" s="294"/>
      <c r="P41" s="294"/>
      <c r="Q41" s="294"/>
      <c r="R41" s="294"/>
      <c r="S41" s="294"/>
      <c r="T41" s="294"/>
      <c r="U41" s="294"/>
    </row>
    <row r="42" spans="2:21" ht="62.25" customHeight="1">
      <c r="B42" s="264"/>
      <c r="C42" s="264"/>
      <c r="D42" s="264"/>
      <c r="E42" s="264"/>
      <c r="F42" s="264"/>
      <c r="G42" s="264"/>
      <c r="H42" s="264"/>
      <c r="I42" s="264"/>
      <c r="J42" s="264"/>
      <c r="K42" s="264"/>
      <c r="L42" s="264"/>
      <c r="M42" s="264"/>
      <c r="N42" s="264"/>
      <c r="O42" s="264"/>
      <c r="P42" s="264"/>
      <c r="Q42" s="264"/>
      <c r="R42" s="264"/>
      <c r="S42" s="264"/>
      <c r="T42" s="264"/>
      <c r="U42" s="264"/>
    </row>
    <row r="43" spans="2:21" ht="64.5" customHeight="1">
      <c r="B43" s="264"/>
      <c r="C43" s="264"/>
      <c r="D43" s="264"/>
      <c r="E43" s="264"/>
      <c r="F43" s="264"/>
      <c r="G43" s="264"/>
      <c r="H43" s="264"/>
      <c r="I43" s="264"/>
      <c r="J43" s="264"/>
      <c r="K43" s="264"/>
      <c r="L43" s="264"/>
      <c r="M43" s="264"/>
      <c r="N43" s="264"/>
      <c r="O43" s="264"/>
      <c r="P43" s="264"/>
      <c r="Q43" s="264"/>
      <c r="R43" s="264"/>
      <c r="S43" s="264"/>
      <c r="T43" s="264"/>
      <c r="U43" s="264"/>
    </row>
    <row r="44" spans="2:21" ht="19.5">
      <c r="B44" s="292" t="s">
        <v>123</v>
      </c>
      <c r="C44" s="292"/>
      <c r="D44" s="292"/>
      <c r="E44" s="292"/>
      <c r="F44" s="292"/>
      <c r="G44" s="292"/>
      <c r="H44" s="292"/>
      <c r="I44" s="292"/>
      <c r="J44" s="292"/>
      <c r="K44" s="292"/>
      <c r="L44" s="292"/>
      <c r="M44" s="292"/>
      <c r="N44" s="292"/>
      <c r="O44" s="292"/>
      <c r="P44" s="292"/>
      <c r="Q44" s="292"/>
      <c r="R44" s="292"/>
      <c r="S44" s="292"/>
      <c r="T44" s="292"/>
      <c r="U44" s="292"/>
    </row>
    <row r="45" spans="2:21" ht="54.75" customHeight="1">
      <c r="B45" s="264"/>
      <c r="C45" s="264"/>
      <c r="D45" s="264"/>
      <c r="E45" s="264"/>
      <c r="F45" s="264"/>
      <c r="G45" s="264"/>
      <c r="H45" s="264"/>
      <c r="I45" s="264"/>
      <c r="J45" s="264"/>
      <c r="K45" s="264"/>
      <c r="L45" s="264"/>
      <c r="M45" s="264"/>
      <c r="N45" s="264"/>
      <c r="O45" s="264"/>
      <c r="P45" s="264"/>
      <c r="Q45" s="264"/>
      <c r="R45" s="264"/>
      <c r="S45" s="264"/>
      <c r="T45" s="264"/>
      <c r="U45" s="264"/>
    </row>
    <row r="46" spans="2:21" ht="61.5" customHeight="1">
      <c r="B46" s="264"/>
      <c r="C46" s="264"/>
      <c r="D46" s="264"/>
      <c r="E46" s="264"/>
      <c r="F46" s="264"/>
      <c r="G46" s="264"/>
      <c r="H46" s="264"/>
      <c r="I46" s="264"/>
      <c r="J46" s="264"/>
      <c r="K46" s="264"/>
      <c r="L46" s="264"/>
      <c r="M46" s="264"/>
      <c r="N46" s="264"/>
      <c r="O46" s="264"/>
      <c r="P46" s="264"/>
      <c r="Q46" s="264"/>
      <c r="R46" s="264"/>
      <c r="S46" s="264"/>
      <c r="T46" s="264"/>
      <c r="U46" s="264"/>
    </row>
    <row r="47" spans="2:21" ht="64.5" customHeight="1">
      <c r="B47" s="264"/>
      <c r="C47" s="264"/>
      <c r="D47" s="264"/>
      <c r="E47" s="264"/>
      <c r="F47" s="264"/>
      <c r="G47" s="264"/>
      <c r="H47" s="264"/>
      <c r="I47" s="264"/>
      <c r="J47" s="264"/>
      <c r="K47" s="264"/>
      <c r="L47" s="264"/>
      <c r="M47" s="264"/>
      <c r="N47" s="264"/>
      <c r="O47" s="264"/>
      <c r="P47" s="264"/>
      <c r="Q47" s="264"/>
      <c r="R47" s="264"/>
      <c r="S47" s="264"/>
      <c r="T47" s="264"/>
      <c r="U47" s="264"/>
    </row>
    <row r="65495" spans="2:2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Andrea Angélica Manosalva Santiago</cp:lastModifiedBy>
  <cp:lastPrinted>2011-10-07T14:16:27Z</cp:lastPrinted>
  <dcterms:created xsi:type="dcterms:W3CDTF">2010-02-23T19:10:51Z</dcterms:created>
  <dcterms:modified xsi:type="dcterms:W3CDTF">2025-04-24T02:05:01Z</dcterms:modified>
</cp:coreProperties>
</file>