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AMERICA CARVAJAL\Desktop\"/>
    </mc:Choice>
  </mc:AlternateContent>
  <xr:revisionPtr revIDLastSave="0" documentId="13_ncr:1_{781C3A1C-D6BB-4E6B-B739-E7A82AA5F61F}" xr6:coauthVersionLast="47" xr6:coauthVersionMax="47" xr10:uidLastSave="{00000000-0000-0000-0000-000000000000}"/>
  <bookViews>
    <workbookView xWindow="-108" yWindow="-108" windowWidth="23256" windowHeight="12456" activeTab="5"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0" i="1" l="1"/>
  <c r="U98" i="1"/>
  <c r="U99" i="1"/>
  <c r="U101" i="1"/>
  <c r="T6" i="6"/>
  <c r="U87" i="1"/>
  <c r="U92" i="1"/>
  <c r="U89" i="1"/>
  <c r="U90" i="1"/>
  <c r="U91" i="1"/>
  <c r="U5" i="6"/>
  <c r="R7" i="1"/>
  <c r="R8" i="1"/>
  <c r="R9" i="1"/>
  <c r="R10" i="1"/>
  <c r="C4" i="2"/>
  <c r="S7" i="1"/>
  <c r="T7" i="1"/>
  <c r="T8" i="1"/>
  <c r="T9" i="1"/>
  <c r="T10" i="1"/>
  <c r="M4" i="2"/>
  <c r="M10" i="2"/>
  <c r="U7" i="1"/>
  <c r="S4" i="2" s="1"/>
  <c r="U9" i="1"/>
  <c r="U8" i="1"/>
  <c r="U10" i="1"/>
  <c r="T4" i="2"/>
  <c r="U15" i="1"/>
  <c r="R5" i="2" s="1"/>
  <c r="R10" i="2" s="1"/>
  <c r="U13" i="1"/>
  <c r="U14" i="1"/>
  <c r="U16" i="1"/>
  <c r="S8" i="1"/>
  <c r="U4" i="2"/>
  <c r="S9" i="1"/>
  <c r="E4" i="2"/>
  <c r="S10" i="1"/>
  <c r="S98" i="1"/>
  <c r="S99" i="1"/>
  <c r="S100" i="1"/>
  <c r="S101" i="1"/>
  <c r="Q11" i="1"/>
  <c r="R11" i="1"/>
  <c r="S11" i="1"/>
  <c r="R13" i="1"/>
  <c r="S13" i="1"/>
  <c r="T13" i="1"/>
  <c r="T14" i="1"/>
  <c r="M5" i="2" s="1"/>
  <c r="T15" i="1"/>
  <c r="T16" i="1"/>
  <c r="O5" i="2" s="1"/>
  <c r="R14" i="1"/>
  <c r="S14" i="1"/>
  <c r="R15" i="1"/>
  <c r="E5" i="2" s="1"/>
  <c r="S15" i="1"/>
  <c r="S16" i="1"/>
  <c r="R16" i="1"/>
  <c r="R20" i="1"/>
  <c r="S20" i="1"/>
  <c r="T20" i="1"/>
  <c r="P6" i="2" s="1"/>
  <c r="U20" i="1"/>
  <c r="S6" i="2" s="1"/>
  <c r="R21" i="1"/>
  <c r="S21" i="1"/>
  <c r="S22" i="1"/>
  <c r="S23" i="1"/>
  <c r="T21" i="1"/>
  <c r="N6" i="2" s="1"/>
  <c r="T22" i="1"/>
  <c r="T23" i="1"/>
  <c r="U21" i="1"/>
  <c r="R22" i="1"/>
  <c r="E6" i="2" s="1"/>
  <c r="R23" i="1"/>
  <c r="O6" i="2"/>
  <c r="U22" i="1"/>
  <c r="T6" i="2" s="1"/>
  <c r="U23" i="1"/>
  <c r="C6" i="2"/>
  <c r="R30" i="1"/>
  <c r="R31" i="1"/>
  <c r="D7" i="2" s="1"/>
  <c r="D10" i="2" s="1"/>
  <c r="R32" i="1"/>
  <c r="R33" i="1"/>
  <c r="S30" i="1"/>
  <c r="T30" i="1"/>
  <c r="P7" i="2" s="1"/>
  <c r="T31" i="1"/>
  <c r="T32" i="1"/>
  <c r="O7" i="2" s="1"/>
  <c r="T33" i="1"/>
  <c r="U30" i="1"/>
  <c r="U31" i="1"/>
  <c r="R7" i="2" s="1"/>
  <c r="U32" i="1"/>
  <c r="U33" i="1"/>
  <c r="U7" i="2" s="1"/>
  <c r="S31" i="1"/>
  <c r="S32" i="1"/>
  <c r="S33" i="1"/>
  <c r="R36" i="1"/>
  <c r="R37" i="1"/>
  <c r="R38" i="1"/>
  <c r="E8" i="2" s="1"/>
  <c r="R39" i="1"/>
  <c r="F8" i="2" s="1"/>
  <c r="S36" i="1"/>
  <c r="T36" i="1"/>
  <c r="T37" i="1"/>
  <c r="T38" i="1"/>
  <c r="N8" i="2" s="1"/>
  <c r="T39" i="1"/>
  <c r="U36" i="1"/>
  <c r="S37" i="1"/>
  <c r="S38" i="1"/>
  <c r="S39" i="1"/>
  <c r="U37" i="1"/>
  <c r="S8" i="2" s="1"/>
  <c r="U38" i="1"/>
  <c r="T8" i="2" s="1"/>
  <c r="U39" i="1"/>
  <c r="U8" i="2" s="1"/>
  <c r="D8" i="2"/>
  <c r="R47" i="1"/>
  <c r="C9" i="2" s="1"/>
  <c r="R48" i="1"/>
  <c r="R49" i="1"/>
  <c r="R50" i="1"/>
  <c r="S47" i="1"/>
  <c r="S49" i="1"/>
  <c r="S48" i="1"/>
  <c r="S50" i="1"/>
  <c r="T47" i="1"/>
  <c r="T48" i="1"/>
  <c r="T49" i="1"/>
  <c r="M9" i="2" s="1"/>
  <c r="T50" i="1"/>
  <c r="U47" i="1"/>
  <c r="U48" i="1"/>
  <c r="U49" i="1"/>
  <c r="U50" i="1"/>
  <c r="T9" i="2" s="1"/>
  <c r="R55" i="1"/>
  <c r="R56" i="1"/>
  <c r="R57" i="1"/>
  <c r="F4" i="4" s="1"/>
  <c r="F10" i="4" s="1"/>
  <c r="R58" i="1"/>
  <c r="S55" i="1"/>
  <c r="S56" i="1"/>
  <c r="S57" i="1"/>
  <c r="S58" i="1"/>
  <c r="T55" i="1"/>
  <c r="U55" i="1"/>
  <c r="U57" i="1"/>
  <c r="T4" i="4" s="1"/>
  <c r="T10" i="4" s="1"/>
  <c r="U56" i="1"/>
  <c r="U58" i="1"/>
  <c r="S4" i="4"/>
  <c r="S10" i="4" s="1"/>
  <c r="T56" i="1"/>
  <c r="P4" i="4" s="1"/>
  <c r="P10" i="4" s="1"/>
  <c r="T57" i="1"/>
  <c r="T58" i="1"/>
  <c r="R62" i="1"/>
  <c r="S62" i="1"/>
  <c r="S63" i="1"/>
  <c r="S64" i="1"/>
  <c r="S65" i="1"/>
  <c r="T62" i="1"/>
  <c r="T63" i="1"/>
  <c r="M5" i="4" s="1"/>
  <c r="T64" i="1"/>
  <c r="O5" i="4" s="1"/>
  <c r="T65" i="1"/>
  <c r="P5" i="4" s="1"/>
  <c r="U62" i="1"/>
  <c r="S5" i="4" s="1"/>
  <c r="R63" i="1"/>
  <c r="D5" i="4" s="1"/>
  <c r="R64" i="1"/>
  <c r="E5" i="4" s="1"/>
  <c r="R65" i="1"/>
  <c r="U63" i="1"/>
  <c r="U65" i="1"/>
  <c r="U5" i="4" s="1"/>
  <c r="U64" i="1"/>
  <c r="T5" i="4" s="1"/>
  <c r="R68" i="1"/>
  <c r="S68" i="1"/>
  <c r="S70" i="1"/>
  <c r="S69" i="1"/>
  <c r="S71" i="1"/>
  <c r="K6" i="4" s="1"/>
  <c r="T68" i="1"/>
  <c r="T69" i="1"/>
  <c r="M6" i="4" s="1"/>
  <c r="T70" i="1"/>
  <c r="O6" i="4" s="1"/>
  <c r="T71" i="1"/>
  <c r="P6" i="4" s="1"/>
  <c r="U68" i="1"/>
  <c r="U69" i="1"/>
  <c r="R6" i="4" s="1"/>
  <c r="U70" i="1"/>
  <c r="U71" i="1"/>
  <c r="U6" i="4" s="1"/>
  <c r="R69" i="1"/>
  <c r="R70" i="1"/>
  <c r="F6" i="4" s="1"/>
  <c r="R71" i="1"/>
  <c r="R74" i="1"/>
  <c r="R76" i="1"/>
  <c r="R75" i="1"/>
  <c r="R77" i="1"/>
  <c r="D7" i="4" s="1"/>
  <c r="S74" i="1"/>
  <c r="S75" i="1"/>
  <c r="S76" i="1"/>
  <c r="S77" i="1"/>
  <c r="T74" i="1"/>
  <c r="M7" i="4" s="1"/>
  <c r="T75" i="1"/>
  <c r="N7" i="4" s="1"/>
  <c r="T76" i="1"/>
  <c r="O7" i="4" s="1"/>
  <c r="T77" i="1"/>
  <c r="U74" i="1"/>
  <c r="T7" i="4" s="1"/>
  <c r="U77" i="1"/>
  <c r="U7" i="4" s="1"/>
  <c r="U75" i="1"/>
  <c r="S7" i="4" s="1"/>
  <c r="U76" i="1"/>
  <c r="P7" i="4"/>
  <c r="R84" i="1"/>
  <c r="F4" i="6" s="1"/>
  <c r="R85" i="1"/>
  <c r="D4" i="6" s="1"/>
  <c r="R86" i="1"/>
  <c r="E4" i="6" s="1"/>
  <c r="R87" i="1"/>
  <c r="S84" i="1"/>
  <c r="T84" i="1"/>
  <c r="M4" i="6" s="1"/>
  <c r="M10" i="6" s="1"/>
  <c r="T85" i="1"/>
  <c r="O4" i="6" s="1"/>
  <c r="O10" i="6" s="1"/>
  <c r="T86" i="1"/>
  <c r="T87" i="1"/>
  <c r="U84" i="1"/>
  <c r="U85" i="1"/>
  <c r="U86" i="1"/>
  <c r="S4" i="6"/>
  <c r="S10" i="6" s="1"/>
  <c r="S85" i="1"/>
  <c r="S86" i="1"/>
  <c r="S87" i="1"/>
  <c r="T4" i="6"/>
  <c r="T10" i="6"/>
  <c r="R89" i="1"/>
  <c r="S89" i="1"/>
  <c r="S90" i="1"/>
  <c r="S91" i="1"/>
  <c r="S92" i="1"/>
  <c r="T89" i="1"/>
  <c r="T91" i="1"/>
  <c r="T90" i="1"/>
  <c r="O5" i="6" s="1"/>
  <c r="T92" i="1"/>
  <c r="P5" i="6" s="1"/>
  <c r="R90" i="1"/>
  <c r="R91" i="1"/>
  <c r="R92" i="1"/>
  <c r="C5" i="6" s="1"/>
  <c r="R98" i="1"/>
  <c r="R99" i="1"/>
  <c r="R100" i="1"/>
  <c r="F6" i="6" s="1"/>
  <c r="R101" i="1"/>
  <c r="T98" i="1"/>
  <c r="T101" i="1"/>
  <c r="T99" i="1"/>
  <c r="T100" i="1"/>
  <c r="O6" i="6" s="1"/>
  <c r="S6" i="6"/>
  <c r="R6" i="6"/>
  <c r="U6" i="6"/>
  <c r="R102" i="1"/>
  <c r="F7" i="6" s="1"/>
  <c r="R103" i="1"/>
  <c r="R104" i="1"/>
  <c r="R105" i="1"/>
  <c r="S102" i="1"/>
  <c r="T102" i="1"/>
  <c r="T103" i="1"/>
  <c r="N7" i="6" s="1"/>
  <c r="T104" i="1"/>
  <c r="T105" i="1"/>
  <c r="M7" i="6"/>
  <c r="U102" i="1"/>
  <c r="R7" i="6" s="1"/>
  <c r="S103" i="1"/>
  <c r="S104" i="1"/>
  <c r="S105" i="1"/>
  <c r="U103" i="1"/>
  <c r="S7" i="6" s="1"/>
  <c r="U104" i="1"/>
  <c r="T7" i="6" s="1"/>
  <c r="U105" i="1"/>
  <c r="U7" i="6" s="1"/>
  <c r="P7" i="6"/>
  <c r="R114" i="1"/>
  <c r="F8" i="6" s="1"/>
  <c r="R115" i="1"/>
  <c r="D8" i="6" s="1"/>
  <c r="R116" i="1"/>
  <c r="E8" i="6" s="1"/>
  <c r="R117" i="1"/>
  <c r="S114" i="1"/>
  <c r="S115" i="1"/>
  <c r="S117" i="1"/>
  <c r="S116" i="1"/>
  <c r="T114" i="1"/>
  <c r="T117" i="1"/>
  <c r="P8" i="6" s="1"/>
  <c r="T115" i="1"/>
  <c r="T116" i="1"/>
  <c r="U114" i="1"/>
  <c r="U115" i="1"/>
  <c r="U116" i="1"/>
  <c r="R8" i="6" s="1"/>
  <c r="U117" i="1"/>
  <c r="R122" i="1"/>
  <c r="S122" i="1"/>
  <c r="S124" i="1"/>
  <c r="S123" i="1"/>
  <c r="S125" i="1"/>
  <c r="T122" i="1"/>
  <c r="T123" i="1"/>
  <c r="M4" i="5" s="1"/>
  <c r="M10" i="5" s="1"/>
  <c r="T124" i="1"/>
  <c r="T125" i="1"/>
  <c r="P4" i="5" s="1"/>
  <c r="P10" i="5" s="1"/>
  <c r="U122" i="1"/>
  <c r="T4" i="5" s="1"/>
  <c r="T10" i="5" s="1"/>
  <c r="U125" i="1"/>
  <c r="U123" i="1"/>
  <c r="U124" i="1"/>
  <c r="R123" i="1"/>
  <c r="D4" i="5" s="1"/>
  <c r="D10" i="5" s="1"/>
  <c r="R124" i="1"/>
  <c r="E4" i="5" s="1"/>
  <c r="E10" i="5" s="1"/>
  <c r="R125" i="1"/>
  <c r="F4" i="5" s="1"/>
  <c r="R128" i="1"/>
  <c r="R129" i="1"/>
  <c r="C5" i="5" s="1"/>
  <c r="R130" i="1"/>
  <c r="E5" i="5" s="1"/>
  <c r="R131" i="1"/>
  <c r="F5" i="5" s="1"/>
  <c r="S128" i="1"/>
  <c r="S130" i="1"/>
  <c r="S129" i="1"/>
  <c r="S131" i="1"/>
  <c r="T128" i="1"/>
  <c r="U128" i="1"/>
  <c r="T129" i="1"/>
  <c r="M5" i="5" s="1"/>
  <c r="T130" i="1"/>
  <c r="O5" i="5" s="1"/>
  <c r="T131" i="1"/>
  <c r="P5" i="5" s="1"/>
  <c r="U129" i="1"/>
  <c r="U130" i="1"/>
  <c r="S5" i="5" s="1"/>
  <c r="U131" i="1"/>
  <c r="T5" i="5"/>
  <c r="R134" i="1"/>
  <c r="S134" i="1"/>
  <c r="S135" i="1"/>
  <c r="S136" i="1"/>
  <c r="S137" i="1"/>
  <c r="T134" i="1"/>
  <c r="M6" i="5" s="1"/>
  <c r="T135" i="1"/>
  <c r="N6" i="5" s="1"/>
  <c r="T136" i="1"/>
  <c r="O6" i="5" s="1"/>
  <c r="T137" i="1"/>
  <c r="U134" i="1"/>
  <c r="R6" i="5" s="1"/>
  <c r="R135" i="1"/>
  <c r="C6" i="5" s="1"/>
  <c r="R136" i="1"/>
  <c r="E6" i="5" s="1"/>
  <c r="R137" i="1"/>
  <c r="F6" i="5" s="1"/>
  <c r="U135" i="1"/>
  <c r="U136" i="1"/>
  <c r="T6" i="5" s="1"/>
  <c r="U6" i="5"/>
  <c r="R139" i="1"/>
  <c r="R140" i="1"/>
  <c r="R141" i="1"/>
  <c r="R142" i="1"/>
  <c r="C7" i="5" s="1"/>
  <c r="S139" i="1"/>
  <c r="S140" i="1"/>
  <c r="S141" i="1"/>
  <c r="S142" i="1"/>
  <c r="J7" i="5" s="1"/>
  <c r="T139" i="1"/>
  <c r="P7" i="5" s="1"/>
  <c r="T140" i="1"/>
  <c r="T141" i="1"/>
  <c r="T142" i="1"/>
  <c r="U139" i="1"/>
  <c r="R7" i="5" s="1"/>
  <c r="U140" i="1"/>
  <c r="S7" i="5" s="1"/>
  <c r="U141" i="1"/>
  <c r="T7" i="5" s="1"/>
  <c r="S5" i="6"/>
  <c r="R8" i="2"/>
  <c r="R5" i="6"/>
  <c r="T5" i="6"/>
  <c r="T7" i="2"/>
  <c r="U6" i="2"/>
  <c r="R4" i="4"/>
  <c r="R10" i="4" s="1"/>
  <c r="P5" i="2"/>
  <c r="P8" i="2"/>
  <c r="C6" i="4"/>
  <c r="H7" i="2"/>
  <c r="O8" i="2"/>
  <c r="R6" i="2"/>
  <c r="O8" i="6"/>
  <c r="U5" i="5"/>
  <c r="M6" i="6"/>
  <c r="E9" i="2"/>
  <c r="R5" i="4"/>
  <c r="M8" i="2"/>
  <c r="R5" i="5"/>
  <c r="S6" i="5"/>
  <c r="D4" i="2"/>
  <c r="F4" i="2"/>
  <c r="F5" i="2"/>
  <c r="C5" i="2"/>
  <c r="C10" i="2" s="1"/>
  <c r="D5" i="2"/>
  <c r="R4" i="2"/>
  <c r="O4" i="2"/>
  <c r="O10" i="2" s="1"/>
  <c r="N4" i="2"/>
  <c r="N10" i="2"/>
  <c r="O7" i="6"/>
  <c r="D9" i="2"/>
  <c r="U4" i="6"/>
  <c r="U10" i="6" s="1"/>
  <c r="U4" i="4"/>
  <c r="U10" i="4" s="1"/>
  <c r="S4" i="5"/>
  <c r="S10" i="5"/>
  <c r="N7" i="5"/>
  <c r="U4" i="5"/>
  <c r="U10" i="5"/>
  <c r="M5" i="6"/>
  <c r="P4" i="6"/>
  <c r="P10" i="6" s="1"/>
  <c r="N6" i="4"/>
  <c r="P9" i="2"/>
  <c r="M4" i="4"/>
  <c r="M10" i="4"/>
  <c r="N8" i="6"/>
  <c r="O7" i="5"/>
  <c r="U7" i="5"/>
  <c r="F7" i="5"/>
  <c r="P6" i="5"/>
  <c r="D6" i="5"/>
  <c r="U8" i="6"/>
  <c r="S8" i="6"/>
  <c r="M8" i="6"/>
  <c r="F5" i="6"/>
  <c r="O9" i="2"/>
  <c r="F9" i="2"/>
  <c r="C8" i="2"/>
  <c r="U5" i="2"/>
  <c r="U10" i="2"/>
  <c r="P4" i="2"/>
  <c r="P10" i="2" s="1"/>
  <c r="R4" i="6"/>
  <c r="R10" i="6"/>
  <c r="N4" i="6"/>
  <c r="N10" i="6"/>
  <c r="T6" i="4"/>
  <c r="C7" i="2"/>
  <c r="E7" i="5"/>
  <c r="D7" i="5"/>
  <c r="D5" i="5"/>
  <c r="C4" i="5"/>
  <c r="D7" i="6"/>
  <c r="E7" i="6"/>
  <c r="C6" i="6"/>
  <c r="D6" i="6"/>
  <c r="C4" i="6"/>
  <c r="F7" i="4"/>
  <c r="E7" i="4"/>
  <c r="C7" i="4"/>
  <c r="F5" i="4"/>
  <c r="C5" i="4"/>
  <c r="E4" i="4"/>
  <c r="D4" i="4"/>
  <c r="F7" i="2"/>
  <c r="D6" i="2"/>
  <c r="I8" i="2" l="1"/>
  <c r="K8" i="6"/>
  <c r="I8" i="6"/>
  <c r="J8" i="6"/>
  <c r="J7" i="6"/>
  <c r="I7" i="6"/>
  <c r="H7" i="6"/>
  <c r="J6" i="6"/>
  <c r="I6" i="6"/>
  <c r="H6" i="6"/>
  <c r="H5" i="6"/>
  <c r="K5" i="6"/>
  <c r="I5" i="6"/>
  <c r="I4" i="6"/>
  <c r="J4" i="6"/>
  <c r="K4" i="6"/>
  <c r="H7" i="5"/>
  <c r="K6" i="5"/>
  <c r="J6" i="5"/>
  <c r="I6" i="5"/>
  <c r="I5" i="5"/>
  <c r="J5" i="5"/>
  <c r="H5" i="5"/>
  <c r="K5" i="5"/>
  <c r="H4" i="5"/>
  <c r="I4" i="5"/>
  <c r="J4" i="5"/>
  <c r="K4" i="5"/>
  <c r="K7" i="4"/>
  <c r="H7" i="4"/>
  <c r="J7" i="4"/>
  <c r="I7" i="4"/>
  <c r="H6" i="4"/>
  <c r="I6" i="4"/>
  <c r="J6" i="4"/>
  <c r="J5" i="4"/>
  <c r="I5" i="4"/>
  <c r="H5" i="4"/>
  <c r="K5" i="4"/>
  <c r="J4" i="4"/>
  <c r="K4" i="4"/>
  <c r="K10" i="4" s="1"/>
  <c r="D10" i="6"/>
  <c r="F10" i="6"/>
  <c r="C10" i="5"/>
  <c r="F10" i="5"/>
  <c r="O4" i="5"/>
  <c r="O10" i="5" s="1"/>
  <c r="P6" i="6"/>
  <c r="D5" i="6"/>
  <c r="O4" i="4"/>
  <c r="O10" i="4" s="1"/>
  <c r="H4" i="4"/>
  <c r="H10" i="4" s="1"/>
  <c r="R9" i="2"/>
  <c r="N7" i="2"/>
  <c r="K7" i="6"/>
  <c r="H4" i="6"/>
  <c r="M7" i="5"/>
  <c r="R4" i="5"/>
  <c r="R10" i="5" s="1"/>
  <c r="N4" i="5"/>
  <c r="N10" i="5" s="1"/>
  <c r="C7" i="6"/>
  <c r="C10" i="6" s="1"/>
  <c r="N4" i="4"/>
  <c r="N10" i="4" s="1"/>
  <c r="N5" i="2"/>
  <c r="K6" i="6"/>
  <c r="I7" i="5"/>
  <c r="K7" i="5"/>
  <c r="R7" i="4"/>
  <c r="F6" i="2"/>
  <c r="F10" i="2" s="1"/>
  <c r="C4" i="4"/>
  <c r="C10" i="4" s="1"/>
  <c r="D6" i="4"/>
  <c r="D10" i="4" s="1"/>
  <c r="E5" i="6"/>
  <c r="E10" i="6" s="1"/>
  <c r="E7" i="2"/>
  <c r="E10" i="2" s="1"/>
  <c r="I4" i="4"/>
  <c r="C8" i="6"/>
  <c r="N6" i="6"/>
  <c r="H6" i="5"/>
  <c r="H8" i="6"/>
  <c r="S7" i="2"/>
  <c r="N5" i="5"/>
  <c r="S6" i="4"/>
  <c r="N5" i="4"/>
  <c r="M7" i="2"/>
  <c r="M6" i="2"/>
  <c r="T5" i="2"/>
  <c r="T10" i="2" s="1"/>
  <c r="E6" i="4"/>
  <c r="E10" i="4" s="1"/>
  <c r="E6" i="6"/>
  <c r="S9" i="2"/>
  <c r="N9" i="2"/>
  <c r="T8" i="6"/>
  <c r="N5" i="6"/>
  <c r="U9" i="2"/>
  <c r="I9" i="2"/>
  <c r="S5" i="2"/>
  <c r="S10" i="2" s="1"/>
  <c r="J5" i="6"/>
  <c r="K9" i="2"/>
  <c r="J9" i="2"/>
  <c r="H9" i="2"/>
  <c r="K8" i="2"/>
  <c r="H8" i="2"/>
  <c r="J8" i="2"/>
  <c r="K7" i="2"/>
  <c r="I7" i="2"/>
  <c r="J7" i="2"/>
  <c r="H6" i="2"/>
  <c r="K6" i="2"/>
  <c r="I6" i="2"/>
  <c r="J6" i="2"/>
  <c r="K5" i="2"/>
  <c r="I5" i="2"/>
  <c r="J5" i="2"/>
  <c r="H5" i="2"/>
  <c r="I4" i="2"/>
  <c r="H4" i="2"/>
  <c r="J4" i="2"/>
  <c r="K4" i="2"/>
  <c r="K10" i="6" l="1"/>
  <c r="H10" i="6"/>
  <c r="J10" i="6"/>
  <c r="I10" i="6"/>
  <c r="I10" i="5"/>
  <c r="H10" i="5"/>
  <c r="J10" i="5"/>
  <c r="K10" i="5"/>
  <c r="I10" i="4"/>
  <c r="J10" i="4"/>
  <c r="H10" i="2"/>
  <c r="K10" i="2"/>
  <c r="J10" i="2"/>
  <c r="I10" i="2"/>
</calcChain>
</file>

<file path=xl/sharedStrings.xml><?xml version="1.0" encoding="utf-8"?>
<sst xmlns="http://schemas.openxmlformats.org/spreadsheetml/2006/main" count="741" uniqueCount="528">
  <si>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</si>
  <si>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</si>
  <si>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</si>
  <si>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</si>
  <si>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</si>
  <si>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</si>
  <si>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</si>
  <si>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</si>
  <si>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</si>
  <si>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</si>
  <si>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</si>
  <si>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</si>
  <si>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</si>
  <si>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</si>
  <si>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</si>
  <si>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</si>
  <si>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</si>
  <si>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</si>
  <si>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</si>
  <si>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</si>
  <si>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</si>
  <si>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</si>
  <si>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</si>
  <si>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</si>
  <si>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</si>
  <si>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</si>
  <si>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</si>
  <si>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</si>
  <si>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</si>
  <si>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</si>
  <si>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</si>
  <si>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</si>
  <si>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</si>
  <si>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</si>
  <si>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</si>
  <si>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</si>
  <si>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</si>
  <si>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</si>
  <si>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</si>
  <si>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</si>
  <si>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</si>
  <si>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</si>
  <si>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</si>
  <si>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</si>
  <si>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</si>
  <si>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</si>
  <si>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</si>
  <si>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</si>
  <si>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</si>
  <si>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</si>
  <si>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</si>
  <si>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</si>
  <si>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</si>
  <si>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</si>
  <si>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</si>
  <si>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</si>
  <si>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</si>
  <si>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</si>
  <si>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</si>
  <si>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</si>
  <si>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</si>
  <si>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</si>
  <si>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</si>
  <si>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</si>
  <si>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</si>
  <si>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</si>
  <si>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</si>
  <si>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</si>
  <si>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</si>
  <si>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</si>
  <si>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</si>
  <si>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</si>
  <si>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</si>
  <si>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</si>
  <si>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</si>
  <si>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</si>
  <si>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</si>
  <si>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</si>
  <si>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</si>
  <si>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</si>
  <si>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</si>
  <si>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</si>
  <si>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</si>
  <si>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</si>
  <si>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</si>
  <si>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</si>
  <si>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</si>
  <si>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</si>
  <si>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</si>
  <si>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</si>
  <si>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</si>
  <si>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</si>
  <si>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</si>
  <si>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</si>
  <si>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</si>
  <si>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</si>
  <si>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</si>
  <si>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</si>
  <si>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</si>
  <si>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</si>
  <si>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</si>
  <si>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</si>
  <si>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</si>
  <si>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</si>
  <si>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</si>
  <si>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</si>
  <si>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</si>
  <si>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</si>
  <si>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</si>
  <si>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</si>
  <si>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</si>
  <si>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</si>
  <si>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</si>
  <si>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</si>
  <si>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</si>
  <si>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</si>
  <si>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</si>
  <si>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</si>
  <si>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</si>
  <si>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</si>
  <si>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</si>
  <si>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</si>
  <si>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</si>
  <si>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</si>
  <si>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</si>
  <si>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</si>
  <si>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</si>
  <si>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</si>
  <si>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</si>
  <si>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</si>
  <si>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</si>
  <si>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</si>
  <si>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</si>
  <si>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</si>
  <si>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</si>
  <si>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</si>
  <si>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</si>
  <si>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</si>
  <si>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</si>
  <si>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</si>
  <si>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</si>
  <si>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</si>
  <si>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</si>
  <si>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</si>
  <si>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</si>
  <si>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</si>
  <si>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</si>
  <si>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</si>
  <si>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</si>
  <si>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</si>
  <si>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</si>
  <si>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</si>
  <si>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</si>
  <si>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</si>
  <si>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</si>
  <si>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</si>
  <si>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</si>
  <si>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</si>
  <si>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</si>
  <si>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</si>
  <si>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</si>
  <si>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</si>
  <si>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</si>
  <si>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</si>
  <si>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</si>
  <si>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</si>
  <si>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</si>
  <si>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</si>
  <si>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</si>
  <si>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</si>
  <si>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</si>
  <si>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</si>
  <si>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</si>
  <si>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</si>
  <si>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</si>
  <si>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</si>
  <si>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2015</t>
  </si>
  <si>
    <t>AÑO 2017</t>
  </si>
  <si>
    <t>AÑO 2023</t>
  </si>
  <si>
    <t>AÑO 2024</t>
  </si>
  <si>
    <t>AÑO 2025</t>
  </si>
  <si>
    <t>AÑO 2026</t>
  </si>
  <si>
    <t>Se cuenta con una formulación de la misión, la visión y los principios que articulan e identifican a la institución como un todo. Estos elementos se han ido fortaleciendo en la IE.</t>
  </si>
  <si>
    <t>PEI. Acta de adopción por parte del Consejo Directivo.  Publicación de la misión, visión en medios físicos y en medios oficiales del colegio.</t>
  </si>
  <si>
    <t>Existen algunas metas establecidas para que la institución integre procesos de inclusión, pero solamente algunas responden a sus objetivos y al direccionamiento estratégico.</t>
  </si>
  <si>
    <t>Se encuentran inscritas en el PEI de la institución, pero aún están en un proceso de resignificción acorde a las exigencias del MEN.</t>
  </si>
  <si>
    <t>La institución cuenta con un proceso de divulgación y apropiación del direccionamiento estratégico que incluye diversos medios oficiales de la institución.</t>
  </si>
  <si>
    <t>Los procesos de divulgación de las estrategias institucionales a seguir en asambleas generales de padres de familia y/o acudientes llevados a cabo a través de los medios oficiales de la institución. ( Periodico mural, cartelera, emisora escolar, uso de redes sociales.)</t>
  </si>
  <si>
    <t>La institución tiene una estrategia
articulada para promover
inclusión de personas de
diferentes grupos poblacionales
o diversidad cultural,
que es conocida por todos los
estamentos de la comunidad
educativa para direccionar las
acciones en este sentido.</t>
  </si>
  <si>
    <t>Los criterios básicos sobre el manejo del establecimiento educativo y la atención a la diversidad están definidos y permiten el trabajo en equipo, pero aún se encuentran en un proceso de evaluación para obtener resultados.</t>
  </si>
  <si>
    <t>Los criterios sobre el manejo del establecimiento se encuentran consignados en el manual de funciones y procedimientos de la institución.</t>
  </si>
  <si>
    <t>Los planes, proyectos y acciones se enmarcan
en principios de corresponsabilidad, participación
y equidad, articulados al planteamiento
estratégico de la institución, los cuales se encuentran en proceso de re significación acordes con los DBA y exigencias del MEN.</t>
  </si>
  <si>
    <t xml:space="preserve">Consignados y estructurados en el PEI. En el capitulo planes de estudio y en los proyectos pedagogicos trasversales con sus planes de accion. </t>
  </si>
  <si>
    <t xml:space="preserve">Se cuenta con estrategias metodológicas plasmadas dentro del plan de estudios, basados en el enfoque metodológico constructivista. </t>
  </si>
  <si>
    <t>La institución utiliza sistemáticamente la información de los resultados de sus autoevaluaciones de la calidad, la inclusión y de las evaluaciones de desempeño de los docentes y personal administrativo. Además emplea sus resultados en las estrategias aplicadas en el trabajo académico en casa  para elaborar sus planes y programas de trabajo.</t>
  </si>
  <si>
    <t xml:space="preserve">SIEE ajustado, para el trabajo con  estrategia de elaboración de guías para trabajo en clase. Ajustes de planes de estudio y desarrollo de Dia E. Elaboracion y ejecucion de planes de fortalecimiento a partir del análisis de resultados. </t>
  </si>
  <si>
    <t>La institución implementa un proceso de autoevaluación integral, empleando instrumentos y procedimientos claros. Además, cuenta con la participación de los diferentes estamentos de la comunidad educativa.</t>
  </si>
  <si>
    <t>Actas de las diferentes gestiones,  y desarrollo del proceso de autoevaluación institucional.</t>
  </si>
  <si>
    <t>El consejo directivo se reúne periódicamente
de acuerdo con el cronograma establecido.
Sin embargo, no hace un seguimiento sistemático al plan de trabajo.</t>
  </si>
  <si>
    <t>Actas de reuniones programadas aún cuando no se completa el cuorum, cronograma de actividades planteadas para el año en vigencia. Acuerdos y actas firmadas por los miembros del consejo directivo.</t>
  </si>
  <si>
    <t>El consejo académico se reúne ordinariamente y cuenta con el aporte activo de todos sus miembros, allí se toman decisiones sobre los procesos pedagógicos y se hace seguimiento sistemático al plan de trabajo para asegurar su cumplimiento.</t>
  </si>
  <si>
    <t>Actas de reuniones periódicas y plan de acción del Consejo académico, seguimiento periódico a los planes de acción y cronograma de actividades para el año en vigencia.</t>
  </si>
  <si>
    <t>La comisión de evaluación y promoción evalúa
los resultados de sus acciones y decisiones y los
utiliza para fortalecer su trabajo.</t>
  </si>
  <si>
    <t xml:space="preserve">Actas de comisión de evaluación y promoción escolar por parte de la Coordinación escolar. Actas de comisión por grados (junta evaluadora). </t>
  </si>
  <si>
    <t>El comité de convivencia se reúne periódicamente y es reconocido como la instancia encargada
de analizar y plantear soluciones a
los problemas de convivencia que se presentan en la institución.</t>
  </si>
  <si>
    <t xml:space="preserve">Actas de reuniones periódicas del comité de convivencia, programadas en el cronograma de actividades. </t>
  </si>
  <si>
    <t>El consejo estudiantil se reúne periódicamente y es reconocido como la instancia de representación de los intereses de todos y todas los estudiantes de la institución.</t>
  </si>
  <si>
    <t>Actas de reuniones y asistencia de los integrantes del Consejo.</t>
  </si>
  <si>
    <t>El personero elegido desarrolla proyectos y
programas a favor de todas y todos los estudiantes
y su labor es reconocida en los diferentes
estamentos de la comunidad educativa.</t>
  </si>
  <si>
    <t>Acta de elección del Gobierno Estudiantil. Programa de gobierno y Proyecto de Democracia.</t>
  </si>
  <si>
    <t>La asamblea de padres de familia se reúne
periódicamente y es reconocida como la instancia
de representación de estos integrantes
de la comunidad educativa.</t>
  </si>
  <si>
    <t>Actas de reuniones programadas, extraordinarias, colegio abierto  y asistencia de los padres de familia.</t>
  </si>
  <si>
    <t>El consejo de padres de familia se reúne periódicamente
para apoyar al rector o director en
el marco del plan de mejoramiento. Sin embargo,
no hace seguimiento sistemático a los
resultados obtenidos.</t>
  </si>
  <si>
    <t>Actas de reuniones del Consejo de Padres.</t>
  </si>
  <si>
    <t xml:space="preserve">La institución utiliza diferentes medios de comunicación previamente identificados, para
informar, actualizar y motivar a cada uno de
los estamentos de la comunidad educativa en
el proceso de mejoramiento institucional. Reconoce y garantiza el acceso a los medios de comunicación ajustados a las necesidades de la dicersidad de la comunidad educativa. </t>
  </si>
  <si>
    <t>Publicaciones en los diferentes medios oficiales para la comunidad educativa (Correos institucional, redes sociales, programas radiales,  periodico escolar, grupos de whatsApp)</t>
  </si>
  <si>
    <t>La institución desarrolla los diferentes proyectos institucionales con el apoyo de equipos que tienen una metodología de trabajo clara, orientados a responder por resultados y que generan un ambiente de comunicación y confianza en el que todas y todos se sienten acogidos y pueden expresar sus pensamientos, sentimientos y emociones.</t>
  </si>
  <si>
    <t>Actas de reuniones de docentes, de trabajo por gestiones, del desarrollo y ejecución de los proyectos y planes de acción. Y seguimiento de las diferentes actividades culturales y de integración de la institución.</t>
  </si>
  <si>
    <t xml:space="preserve">Cuadros de de honor, izadas de bandera, integraciones con estudiantes y titulares.  Sin embargo el reconocimineto para los docentes no aplica manera coherente y orgnizada. </t>
  </si>
  <si>
    <t xml:space="preserve">Seguimiento periódico de los procesos que se llevan a cabo durante el desarrollo de los momentos pedagógicos. </t>
  </si>
  <si>
    <t>Los estudiantes se  identifican con la institución elementos tales como las instalaciones, el escudo, el uniforme, los  himnos y con la filosofia y los valores institucionales</t>
  </si>
  <si>
    <t>Himnos, izadas de bandera, entrega  símbolos e insignias y uso del uniforme institucional. Además de la representación de la institución a nivel regional.</t>
  </si>
  <si>
    <t xml:space="preserve">Inventarios, informes, registro  fisico y digital de las instalaciones del colegio. </t>
  </si>
  <si>
    <t>Al inicio del año escolar, en todos los bloques se explican a los estudiantes nuevos los usos y costumbres de la institución</t>
  </si>
  <si>
    <t xml:space="preserve">Motivación a través de charlas, carteleras, mensajes en las instalaciones del colegio y haciendo uso de los medios oficiales de la institución </t>
  </si>
  <si>
    <t>Entrega de informes académicos, y resultado de pruebas internas y externas. Estrategias de recibimiento y motivación para los estudiantes al ingreso del año escolar.</t>
  </si>
  <si>
    <t>La institución revisa periódicamente el manual de
convivencia en relación con su papel en la gestión
del clima institucional y orienta los ajustes y mejoramientos
al mismo.</t>
  </si>
  <si>
    <t>PEI, Re significación del Manual de Convivencia. Actas de las mesas de trabajo.</t>
  </si>
  <si>
    <t>La institución cuenta una
programación de actividades extracurriculares
que propicia la participación de
todos, y éstas se orientan a complementar la
formación de los estudiantes en los aspectos
sociales, artísticos, deportivos, emocionales,
éticos, etc.</t>
  </si>
  <si>
    <t xml:space="preserve">Actos culturales a través de izadas de bandera, semana cultural, inteclases e intercolegiados y actividades de integración con otras instituciones a nivel municipal y departamental. </t>
  </si>
  <si>
    <t>Registro de seguimiento a la orientación dada por la psicorientadora a estudiantes con dificultades académicas, registro fotográfico de la ejecución de plan de acción planteado por la gestión. Restaurante escolar, transporte.</t>
  </si>
  <si>
    <t xml:space="preserve">Actas del comité de convivencia escolar, observador, seguimiento y a los casos con spocoorientacion y apoyo del comité de resolición pacifica de conflictos. </t>
  </si>
  <si>
    <t>La institución utiliza mecanismos que combinan
recursos internos y externos para prevenir
situaciones de riesgo y manejar los casos
difíciles haciendo seguimiento periódico a
los mismos.</t>
  </si>
  <si>
    <t>Actas del comité de convivencia. Actas de seguimiento a casos difíciles.</t>
  </si>
  <si>
    <t>La institución realiza un intercambio muy ágil y fluido de información con la familia o acudientes en el marco de la política definida, lo que facilita la solución oportuna de los problemas.</t>
  </si>
  <si>
    <t>Actas de reuniones con padres de familia; seguimiento por situaciones presentadas de casos especiales.</t>
  </si>
  <si>
    <t>La institución realiza un intercambio fluido de información con las autoridades educativas en el marco de la política definida, lo que facilita la ejecución de las actividades y la solución oportuna de los problemas.</t>
  </si>
  <si>
    <t>Capacitaciones formativas por el ente nominador. Mejoramiento en la comunicación interna de la comunidad educativa, promoviendo el bienestar institucional</t>
  </si>
  <si>
    <t>La institución cuenta con alianzas y acuerdos
con diferentes entidades para apoyar la ejecución
de sus proyectos. Además tales alianzas y acuerdos cuentan con la participación de los diferentes estamentos de la comunidad educativa y sectores de la comunidad general.</t>
  </si>
  <si>
    <t xml:space="preserve">Convenio con el SENA. Programa de Cero a Siempre bienestra familiar,  apoyo de programa frisco, ONG Y acuerdos  de voluntades con empresas palmeras. </t>
  </si>
  <si>
    <t>La institución ha establecido alianzas con el sector productivo. Éstas tienen muy claros los objetivos, metodologías de trabajo y sistemas de seguimiento generados por parte de las instancias involucradas.</t>
  </si>
  <si>
    <t>Acuerdo de voluntades con PALNORTE</t>
  </si>
  <si>
    <t xml:space="preserve">COLEGIO INTEGRADO CAMPO DOS </t>
  </si>
  <si>
    <t>Calle 1A # 4 - 14 Corregimiento Reyes Campo Dos</t>
  </si>
  <si>
    <t>TIBU</t>
  </si>
  <si>
    <t xml:space="preserve">RUBY TORRES URIBE </t>
  </si>
  <si>
    <t xml:space="preserve">DOCENTE </t>
  </si>
  <si>
    <t>rubytorres83@hotmail.com</t>
  </si>
  <si>
    <t>LEONOR MANOSALVA GUERRERO</t>
  </si>
  <si>
    <t xml:space="preserve">lemagek75@hotmail.com </t>
  </si>
  <si>
    <t>WILSON FIDEL BURGOS TORRES</t>
  </si>
  <si>
    <t xml:space="preserve">RECTOR </t>
  </si>
  <si>
    <t>colegiointegradoc2@gmail.com</t>
  </si>
  <si>
    <t>Los planes de estudio  se  encuentran  ajustados en todas las áreas,  de acuerdo a los lineamientos  establecidos por MEN,  además de responder a las políticas trazadas en el PEI.</t>
  </si>
  <si>
    <t>Planes de área, asignatura y aula ajustados, se priorizaron contenidos curriculares de acuerdo a los lineamientos curriculares y estándares básicos de competencias establecidos por el MEN</t>
  </si>
  <si>
    <t xml:space="preserve">El enfoque metodológico de las practicas pedagógicas de los docentes, se encuentran ajustados a métodos de enseñanza flexibles, que corresponden a la diversidad de la población. </t>
  </si>
  <si>
    <t>Libros reglamentarios son revisados periódicamente por coordinación, donde se lleva un registro semanal de los procesos pedagógicos que orienta el docente</t>
  </si>
  <si>
    <t xml:space="preserve">La institución cuenta con el mantenimiento de los recursos para apoyar el trabajo académico de la población </t>
  </si>
  <si>
    <t xml:space="preserve">Mantenimiento de aires acondicionados en salas de informática y salones, ventiladores, computadores, para un buen ambiente escolar. </t>
  </si>
  <si>
    <t>Diariamente los coordinadores, evalúan el cumplimiento de las horas de clases orientadas por los docentes y toma las medidas pertinentes para corregir situaciones anómalas.</t>
  </si>
  <si>
    <t>Cronograma de actividades, calendario académico, horarios de clase.</t>
  </si>
  <si>
    <t>La institución cuenta con una política de evaluación establecido de acuerdo a los lineamientos del MEN y los estándares básicos de competencias.</t>
  </si>
  <si>
    <t xml:space="preserve">Ajustes al SIEE, teniendo en cuenta los componentes de la evaluación, saber conocer, saber hacer y saber ser. </t>
  </si>
  <si>
    <t>La institución cuenta con los planes de estudio flexibles y proyectos trasversales ajustados, acorde a las necesidades de la comunidad educativa utilizando diferentes recursos didácticos como lo son: el video beam, el audio y otros</t>
  </si>
  <si>
    <t>Planes de estudio, proyectos transversales.</t>
  </si>
  <si>
    <t xml:space="preserve">Dentro de los planes de clases de cada docente, están estipulados las actividades escolares para desarrollar en casa, que pueden ser orientadas por los padres de familia y/o asesores en tareas dirigidas </t>
  </si>
  <si>
    <t>Planes de clases, guías pedagógicas, planillas de asistencia y notas.</t>
  </si>
  <si>
    <t>La institución cuenta con recursos pedagógicos como aulas virtuales, laboratorio, video beam, sonido, para el afianzamiento del aprendizaje de los estudiantes y estos son aplicados por los docentes en las diferentes áreas del conocimiento.</t>
  </si>
  <si>
    <t xml:space="preserve">Manuales de procedimientos o normas de seguridad, formatos de préstamos de recursos tecnológicos y didácticos. </t>
  </si>
  <si>
    <t>La institución tiene establecido un horario flexible, para el uso adecuado de los tiempos destinados a los aprendizajes.</t>
  </si>
  <si>
    <t>Horario de clases, cronograma de actividades, calendario académico.</t>
  </si>
  <si>
    <t>Las prácticas pedagógicas se desarrollan en un ambiente de comunicación asertiva entre docente - estudiante, esto se evidencia en la organización del aula, la convivencia escolar y la inclusión como elemento facilitador del proceso de enseñanza-aprendizaje.</t>
  </si>
  <si>
    <t>Manual de convivencia y pactos de aula.</t>
  </si>
  <si>
    <t xml:space="preserve">Se establecen estrategias de planeación para los planes de clases, teniendo en cuenta las directrices del PEI, relacionados con el diseño curricular y el enfoque metodológico establecido por la institución. </t>
  </si>
  <si>
    <t>Planes de área, aula, asignatura, planeador de clase</t>
  </si>
  <si>
    <t>En la institución educativa, los docentes trabajan con el modelo pedagógico plasmado en el PEI de la institucion, aplicando estrategias alternativas a la clase magistral que favorecen el desarrollo de las competencias</t>
  </si>
  <si>
    <t>Estrategias pedagógicas aplicadas por los docentes para favorecer al aprendizaje de los estudiantes, en forma documentales( videos, fotos)</t>
  </si>
  <si>
    <t>La evaluación que aplica la institución es integral, formativa y participativa y se hacen ajustes periódicamente de cuerdo a las necesidades de los estudiantes y es conocido por la comunidad educativa.</t>
  </si>
  <si>
    <t>Actas (Juntas evaluadoras por periodo, comisión de evaluación y promoción por periodo, planes de superación de dificultades académicas, colegio abierto por periodo), planillas de notas, asistencia y plataforma.</t>
  </si>
  <si>
    <t xml:space="preserve">La institución realiza el seguimiento a los resultados académicos por periodos y se aplican procesos de retroalimentación a toda la comunidad educativa. </t>
  </si>
  <si>
    <t>Actas (Juntas evaluadoras por periodo, comisión de evaluación y promoción por periodo, planes de superación de dificultades académicas, colegio abierto por periodo) análisis de pruebas internas y externas.</t>
  </si>
  <si>
    <t>Los resultados de pruebas saber 11° y evaluar para avanzar, son conocidos por los estudiantes y docentes, se han diseñado estrategias para fortalecer los aprendizajes de los estudiantes. Se consideran como fuente para el mejoramiento de las prácticas de aula.</t>
  </si>
  <si>
    <t>Resultados ISCE, análisis de pruebas saber 11° y Evaluar para avanzar, simulacros pruebas saber.</t>
  </si>
  <si>
    <t xml:space="preserve">La institución cuenta con registro de ausentismo. El análisis y tratamiento del ausentismo contempla la participación de padres, docentes y estudiantes. </t>
  </si>
  <si>
    <t xml:space="preserve">Planillas de asistencia, plataforma, diario de campo, formatos de ausentismo escolar. </t>
  </si>
  <si>
    <t>Las prácticas de los docentes incorporan actividades de recuperación basadas en estrategias que tienen como finalidad fortalecer el proceso de enseñanza aprendizaje.</t>
  </si>
  <si>
    <t>Planes de clase, actividades de recuperación, actas de nivelación, actas de compromiso académico y ajustes al SIEE.</t>
  </si>
  <si>
    <t xml:space="preserve">La institución educativa realiza planes de apoyo para los estudiantes con dificultades en el aprendizaje </t>
  </si>
  <si>
    <t>Colegio abierto, semana de nivelaciones, actas de nivelacion y seguimiento a los estudiantes</t>
  </si>
  <si>
    <t xml:space="preserve">La institución hace un seguimiento a los egresados esporádicamente promoviendo su participación y organización en actividades extra curriculares, contando con una base de datos que permite tener información sobre su campo de actividad diaria.  </t>
  </si>
  <si>
    <t>Libro de egresados de la institución, registro de Excel y grupo de WhatsApp.</t>
  </si>
  <si>
    <t>AÑO  2023</t>
  </si>
  <si>
    <t>La institucion cuenta con un  proceso de matricula agil y oportuno que tiene en cuenta las necesidades de los estudiantes y los padres de familia, y que es reconocido por la comunidad educativa.</t>
  </si>
  <si>
    <t>Formatos y documentos pertinentes para el proceso de matricula.</t>
  </si>
  <si>
    <t>La  institucion tiene un sistema de archivo que le permite disponer de la formación de la comunidad educativa, asi como expedir constancias y certificados de manera, confiable y oportuna.</t>
  </si>
  <si>
    <t>Archivo institucional de una forma ordenada y de facil acceso.</t>
  </si>
  <si>
    <t>La institución cuenta con una politica unificada para administrar la expedición de boletines de calificaciones. La plataforma vive 3.0 presenta muchas inconsistencias.</t>
  </si>
  <si>
    <t xml:space="preserve">Plataforma Vive 3.0 </t>
  </si>
  <si>
    <t>Cuenta con un programa de mantenimiento preventivo de la planta fisica.</t>
  </si>
  <si>
    <t>Actas y facturas firmadas que soportan la inversion de los recursos en la planta fisica.</t>
  </si>
  <si>
    <t>La institución cuenta con un programa de educación, accesibilidad y embellecimiento de su planta fisica, cuenta con la ayuda de la comunidad educativa.</t>
  </si>
  <si>
    <t>Programa de manteninimiento y embellecimiento de la planta fisica</t>
  </si>
  <si>
    <t>Cuenta con una programación coherente de las actividades que se llevan  a cabo en cada uno de los espacios fisicos, basadas en indicadores de la utilización de los mismos.</t>
  </si>
  <si>
    <t>formato de adquisisción para el uso de los espacios fisicos dependiendo de las ctividades que se llevan a cabo.</t>
  </si>
  <si>
    <t>La institución tiene un plan de adquisicion de los recursos para el aprendizaje en concordancia con el direcionamiento estrategico a las necesidades de los docentes y estudiantes.</t>
  </si>
  <si>
    <t xml:space="preserve">La institución invierte en recursos de aprendizajes (dispositivos electronicos, materiales didácticos y pedagógicos) ademas, cuenta con los formatos institucionales para el prestamo de los mismos. </t>
  </si>
  <si>
    <t>La institución  cuenta con el proceso para la adquisición de suministros e insumos recursos y mantenimientos.</t>
  </si>
  <si>
    <t>Facturas de compra y material fisico.</t>
  </si>
  <si>
    <t>Cuenta con un  programa preventivo y correctivo de los equipos y recursos para el aprendizaje en caso de requerirse.</t>
  </si>
  <si>
    <t xml:space="preserve">Hay un registro de mantenimiento preventivo para los equipos y recursos de aprendizaje, no obstante no existen manuales para el uso de los mismos.  </t>
  </si>
  <si>
    <t xml:space="preserve">La comunidad  educativa conoce y adopta las medidas preventivas derivadas del conocimiento cabal del panorama de riesgos  </t>
  </si>
  <si>
    <t>Programa de riesgos y se realizaron  simulacros preventivos.</t>
  </si>
  <si>
    <t xml:space="preserve">La institución cuenta con programas defenidos para algunos servicios  complementarios, y los presta con la calidad y la regularidad necesarias para atender los requerimientos  del estudiantado . Ademas, hay una articulación con la oferta externa </t>
  </si>
  <si>
    <t xml:space="preserve">La institución brinda servicios complementarios como apoyo de la orientadora, cafeteria, pero por otra parte presenta debilidad en el area de servicio de salud aunque se intenta realizar articulaciones con otras instituciones. </t>
  </si>
  <si>
    <t>La institución evalua periodica y sistematicamente la estrategia de apoyo a los estudiantes que presentan bajo desempeño academico o con dificultades de interacción y adelanta acciones correctivas y de gestión para mejorarla.</t>
  </si>
  <si>
    <t xml:space="preserve">se realiza una atención focalizada  a estudiantes que presentan debilidades en las areas de conocimiento, ademas, se activan las rutas de atención para realizar el seguimiento y acompañamiento por parte de la docente orientadora. </t>
  </si>
  <si>
    <t>Los perfiles con que cuenta la  institución se usa para la toma del personal y son coherentes con su estructura organizada.</t>
  </si>
  <si>
    <t>La institucion de acuerdo al perfil del docente de la asignación academica.</t>
  </si>
  <si>
    <t>Los perfiles con que cuenta la  institución son coherentes con su estructura organizativa en el proceso de selección, solicitud e inducccion del personal.</t>
  </si>
  <si>
    <t>La institución  cuenta con el programa  de inducción al cuerpo docente que se integra a la institución por primera vez.</t>
  </si>
  <si>
    <t>Los perfiles con que cuenta la institución son coherentes con su estructura organizativa  en el proceso de selección, solicitud e induccion del personal,</t>
  </si>
  <si>
    <t>La institución le entrega en una memoria  los documentos a los docentes nuevos.</t>
  </si>
  <si>
    <t>Los perfiles con que cuentan la institución  se usa para la toma del perosnal y son coherentes</t>
  </si>
  <si>
    <t>La institución  de acuerdo al perfil docente realiza asignación académica,</t>
  </si>
  <si>
    <t>El personal vinculado esta identificado con la institución comparte la filosofia, principios, valoresy objetivos esta dispuesto a realizar a las actividades complementarias.</t>
  </si>
  <si>
    <t>Entrega oportuna de las obligaciones y o compromisos de acuerdo a las asiganciones dadas por parte del personal administrativo.</t>
  </si>
  <si>
    <t>El proceso de evaluación del docente, directivos y personal administrativo permite la implementación de acciones de mejoramiento y desarrollo profesional.</t>
  </si>
  <si>
    <t>Protocolo y evaluación de desempeño orientados por el MEN.</t>
  </si>
  <si>
    <t>La estrategia de reconocimientos al personal vinculado es aplicada cabalmente y es parte fundamental de la institución.</t>
  </si>
  <si>
    <t>Comité de estimulos y reconocimientos,que ejecuta su plan de acción a las necesidades de la institución.</t>
  </si>
  <si>
    <t>La institución cuenta  con una politica de apoyo a la investigación , además se han definido temasy areas de interes en concordancia con el PEI.</t>
  </si>
  <si>
    <t xml:space="preserve"> La  institución evidencia los proyectos de investigación mediante el formato institucional.</t>
  </si>
  <si>
    <t>La institucion dispone de estrategias claras para mediación y solución de conflictos y estos se resuelven a traves del dialogo y la negociación permanente. Esto contribuye a que exista un buen clima laboral</t>
  </si>
  <si>
    <t>Actas de conformación de comité de convivencia escolar y grupo de mediación, acciones respecto a las dificultades de convivencia.</t>
  </si>
  <si>
    <t>La institución cuenta con un programa de bienestar del personal vinculado que se cumple en su totalidad. Además, es conocido y aceptado por la comunidad educativa desde una perspectiva de equidad.</t>
  </si>
  <si>
    <t xml:space="preserve">Comité de bienestar y talento humano, </t>
  </si>
  <si>
    <t>La institución evalúa periódicamente los procedimientos para la elaboración del presupuesto, de manera que se logre coordinar las necesidades institucionales.</t>
  </si>
  <si>
    <t>Presupuesto, libro de actas del Consejo Directivo.</t>
  </si>
  <si>
    <t>La contabilidad tiene todos sus soportes; los informes financieros se elaboran y se presentan dentro de los plazos establecidos por las normas y se usan para el control financiero y para la toma de decisiones en el corto, mediano y largo plazo.</t>
  </si>
  <si>
    <t>Soportes y libros contables; auditoría de Contraloría.</t>
  </si>
  <si>
    <t>Hay seguimiento y evaluación de los procesos de recaudo de ingresos y de realización de los gastos; dicha información retroalimenta la planeación financiera y apoya la toma de decisiones.</t>
  </si>
  <si>
    <t xml:space="preserve">La institución revisa y hace seguimiento a los resultados de los informes financieros </t>
  </si>
  <si>
    <t>La institución conoce la política de atención a la población que experimenta barreras para el aprendizaje y la participación, trabajan conjuntamente para diseñar estrategias pedagógicas flexibles que permitan la inclusión y la atención a estas personas, y los dan a conocer a la comunidad.</t>
  </si>
  <si>
    <t>PIAR, flexibilizacion en el plan de estudios</t>
  </si>
  <si>
    <t xml:space="preserve">La institución conoce la política de atención a la población perteneciente a grupos etnicos, sin embargo no  se cuenta con dicha población  </t>
  </si>
  <si>
    <t>formato de matricula</t>
  </si>
  <si>
    <t>La institución posee espacion para que los estudiantes den a conocer sus expectativas y necesidades: consejo estudiantil, eleccion de personero, comité de convivencia, semana cultural e interclases.</t>
  </si>
  <si>
    <t>consejo estudiantil, eleccion de personero, comité de convivencia, semana cultural e interclases.</t>
  </si>
  <si>
    <t>la institucón posee un proyecto de via par los estudiantes, el cual se da a conocer de cero a once grado</t>
  </si>
  <si>
    <t xml:space="preserve">Proyecto transversal: Proyecto de vida de cero a 11º  , plan de área de Ética y Valores  y pacto de aula con los titulares, ferias vocacionales. </t>
  </si>
  <si>
    <t>La institución posee el proyecto escuela de padres, el cual se desarrolla periodicamente con tematicas acordes con las necesidades.</t>
  </si>
  <si>
    <t>actas, evidencias fotograficas, asistencias, una escuela de padre por periodo</t>
  </si>
  <si>
    <t>La institución´posee alianzas culturales(casa de la cultura), productivas(palnorte).</t>
  </si>
  <si>
    <t>Semana Ludicas recreativas realizadas en la institucion, Emisora y redes sociales  de la institucion</t>
  </si>
  <si>
    <t>La institucion permite el acceso de la comunida alos diferentes espacios locativos y delos medios</t>
  </si>
  <si>
    <t>Emisora institucional, planta fisica( ser humano)</t>
  </si>
  <si>
    <t>La institución promueve a traves de los  proyectos de servicio estudiantil el satisfacer las nececidades de la comunidad.</t>
  </si>
  <si>
    <t xml:space="preserve">4 Proyectoscomo base, </t>
  </si>
  <si>
    <t>La institucion posee espacion de participacion para los estudiantes.</t>
  </si>
  <si>
    <t xml:space="preserve">Elección de gobierno escolar,  Comité de convivencia escolar, emisora y Redes sociales de la istitucion , semanas ludicas y recreativas. </t>
  </si>
  <si>
    <t xml:space="preserve">La intitucion cuenta con la participacion de los padres de familia en las asambleas de padres y consejos de padres, estos estan liderados por un docente el cual tien una programacion para realizar las reuniones. </t>
  </si>
  <si>
    <t>Actas, cronogramas</t>
  </si>
  <si>
    <t xml:space="preserve">Las familia participan de las actividades propuestas por la institucion , </t>
  </si>
  <si>
    <t xml:space="preserve">Evidencias fotográficas semana ludico recreativas, informes. Participacion de programa radiales. </t>
  </si>
  <si>
    <t>La institución realiza una caracterización de los riesgos fisicos que se presentan en su planta fisica y que puedan afectar a la comunidad educativa</t>
  </si>
  <si>
    <t>informe sobre riesgos fisicos, evidencia fotografica</t>
  </si>
  <si>
    <t xml:space="preserve">La institución conto con psicorientadora durante el primer semestre, actualmente cuenta con una docente orientadora. </t>
  </si>
  <si>
    <t>Proyectos trasversales, programas radiales, folletos, campañas preventivas ESE REGIONAL NORTE</t>
  </si>
  <si>
    <t>Existe un sistema de monitoreo de las condiciones de seguridad que permite verificar el estado de la infraestructura y alerta sobre posibles accidentes.</t>
  </si>
  <si>
    <t>Proyecto escolar de gestion del riesgo, folletos</t>
  </si>
  <si>
    <t>RUBY TORRES URIBE</t>
  </si>
  <si>
    <t>DOCENTE</t>
  </si>
  <si>
    <t>GESTION DIRECTIVA</t>
  </si>
  <si>
    <t>GESTION ACADEMICA</t>
  </si>
  <si>
    <t>GESTION COMUNITARIA</t>
  </si>
  <si>
    <t xml:space="preserve">ORIENTADOR ESCOLAR </t>
  </si>
  <si>
    <t xml:space="preserve">WILSON FIDEL BUEGOS TORRES </t>
  </si>
  <si>
    <t xml:space="preserve">OMAIRA WILCHES VILLAMIZAR </t>
  </si>
  <si>
    <t>COORDINADORA</t>
  </si>
  <si>
    <t>LUZ ESTHER NIÑO CASTELLANOS</t>
  </si>
  <si>
    <t>MARYURI MILENA MORENO RODRIGUEZ</t>
  </si>
  <si>
    <t>GUILLERMO ANDRES MENDOZA BUENAÑO</t>
  </si>
  <si>
    <t xml:space="preserve">JACKELINE  NIETO ASCANIO </t>
  </si>
  <si>
    <t xml:space="preserve">nieto92jackeline@gmailcom </t>
  </si>
  <si>
    <t>ariamo3000@gmail.com</t>
  </si>
  <si>
    <t>yiy030@hotmail.com</t>
  </si>
  <si>
    <t>guillermoamendozab@gmail.com</t>
  </si>
  <si>
    <t>OMAIRA WILCHES VILLAMIZAR</t>
  </si>
  <si>
    <t>JACKELINE NIETO ASCANIO</t>
  </si>
  <si>
    <t xml:space="preserve">GESTION ADMINISTRATIVA  </t>
  </si>
  <si>
    <t xml:space="preserve">Las metas establecidas para la institución integrada e inclusiva responden a sus objetivos y direccionamiento estrategico. </t>
  </si>
  <si>
    <t>La comunidad educativa conoce y comparte el direccionamiento estratégico. Esto se evidencia en la identidad institucional y la unidad de propósitos entre sus miembros.</t>
  </si>
  <si>
    <t>La estrategia de promoción de la inclusión de
personas de diferentes grupos poblacionales
o diversidad cultural es la base para que
se adapten metodologías, sin embargo no se cuenta con la adecuación de espacios físicos,
apoyar talentos y hacerlos valorar por todos
los estamentos de la comunidad educativa.
Además, promueve la coordinación con otros
organismos para su atención integral.</t>
  </si>
  <si>
    <t xml:space="preserve">La estrategia pedagogica es coherente con la misión , la visión y los prinicpios inistituciones y se aplica de manera articulada en la institucion educativa según los niveles y grados. </t>
  </si>
  <si>
    <t>El consejo directivo se reúne periódicamente
de acuerdo con el cronograma establecido.
Sin embargo, no se hace un seguimiento sistemático al plan de trabajo.</t>
  </si>
  <si>
    <t>La institución tiene un sistema de estímulos y
reconocimientos a los logros de los docentes
y estudiantes que se aplica de manera coherente,
sistemática y organizada. Además, este
sistema cuenta con el reconocimiento de la
comunidad educativa y es parte de la cultura,
las políticas y practicas inclusivas.</t>
  </si>
  <si>
    <t>La institución ha implementado un procedimiento
para identificar, divulgar y documentar las buenas prácticas pedagógicas, administrativas
y culturales que reconocen la diversidad
de la población en todos sus componentes de
gestión. El intercambio de experiencias propicia
acciones de mejoramiento.</t>
  </si>
  <si>
    <t xml:space="preserve">La institución posee espacios sufucientes para realizar las labores academicas, amdinistrativas y recreativas y la institucion es adecuada lo que genera apropiación y cuidado hacia los educandos. </t>
  </si>
  <si>
    <t>La mayoria de estudiantes de la institucion de los diferentes niveles y grados manifiestan entusiasmo y ganas de aprender.</t>
  </si>
  <si>
    <t>La comunidad educativa reconoce el comité de convivencia,  para identificar y mediar los conflictos. Cuanta con la participacación de los estamentos de la comunidad educativa.</t>
  </si>
  <si>
    <t xml:space="preserve">El consejo académico se reune periodicamente de acuerdo con el cronograma establecido. Sin embargo noa hace un seguimiento sistemático. </t>
  </si>
  <si>
    <t>La comisión de evaluación y promoción se
reúne oportunamente en el marco de la integración
institucional, toma las decisiones
pertinentes y apoya la definición de políticas
institucionales de evaluación que favorece a
la diversidad de la población.</t>
  </si>
  <si>
    <t>El consejo de padres de familia
solamente se reúne esporádicamente
para trabajar
sobre los asuntos de su competencia.</t>
  </si>
  <si>
    <t>Los estudiantes se identifican con la institución
y sienten orgullo de pertenecer a ella.
Además, participan activamente en actividades
internas y externas, en su representación.</t>
  </si>
  <si>
    <t xml:space="preserve">El manual de convivencia es conocido y utilizado frecuentemente como un instrumento que orienta los principios, calores, estrategias y acciones que favorecen el clima organizacional.  </t>
  </si>
  <si>
    <t xml:space="preserve">La institución  cuenta con un programa de  bienestar para los estudiantes 
logrando buena calidad y cobertura. Ademas cuenta con el apoyo de otras entidades  y comunidad educativa </t>
  </si>
  <si>
    <t xml:space="preserve">Se encuentran estipuladas y consignadas en el PEI, se justifican en el Sistema Integrado de Matrícula SIMAT. Capacitaciones de inclusión en NEE por parte de la docente orientador, PTA FI 3.0  de la institución en acompañamiento con ONG: HALU,PUI Programa FRISCO. </t>
  </si>
  <si>
    <t xml:space="preserve">Se encuentran estipuladas y consignadas en el PEI, se justifican en el Sistema Integrado de Matrícula SIMAT. Capacitaciones de inclusión en NEE por parte de la docente orientadora y institución en acompañamiento con ONU y Programa FRISCO. </t>
  </si>
  <si>
    <t>Manual de funciones y procedimientos de la institución.</t>
  </si>
  <si>
    <t xml:space="preserve">La asamblea de padres de familia, fue una de la estrategia que mas se fortaleción, duante el año lectivo, estas se renían 
periódicamente, facilitando la retroalimentación de los procesos academicos y disciplinarios de los estudiantes. Ademas se reconoció como una instancia de representación e interación entre  la comunidad educativa. </t>
  </si>
  <si>
    <t>Se estructuró el sistema de estímulos y reconocimientos a los logros de los docentes y estudiantes. Se  aplicó de manera coherente,
sistemática y organizada tomando en cuenta los criterios establecidos. Realizando rconocimientos a estudiantes, docentes y padres de familia siendo parte de  la cultura, las políticas y practicas inclusivas de la institución.</t>
  </si>
  <si>
    <t>La institución cuenta con un
personero elegido democráticamente
que representa a
todas y todos los estudiantes
de todas las sedes, no logra ejecutar su plan de gobierno.</t>
  </si>
  <si>
    <t>Hacer seguimiento a las estragias establecidas en del personero estudiantil, para verificar la ejeción que permita el desarollo de  proyectos y
programas a favor de todas y todos los estudiantes para que sea  reconocida  su labor en los diferentes
estamentos de la comunidad educativa.</t>
  </si>
  <si>
    <t xml:space="preserve">Establecer estratategias para que los integrantes de consejo de padres, sea integrantes activos y propitivos dentro de la toma de desiciones dentro de la comunidad educativa. </t>
  </si>
  <si>
    <t xml:space="preserve">Afianzar y priorizar las estrategias de motivación hacia el aprendizaje en los estudiantes para mejorar los procesos de aprendizaje, disciplinarios y de permanencia en la escolar. </t>
  </si>
  <si>
    <t>esthercastellanos1519@gmail.com</t>
  </si>
  <si>
    <t>Se cuenta con un plan de estudios para toda 
la institución que, además de responder a las 
políticas trazadas en el PEI, los lineamientos y 
los estándares básicos de competencias, fun_x0002_damenta los planes de aula de los docentes 
de todas las áreas, grados y sedes</t>
  </si>
  <si>
    <t>Resignificación de planes de areas de acuerdo aindicaciones del consejo académico.</t>
  </si>
  <si>
    <t>Uso del metodo constructivista en la formulación de planes de aula.</t>
  </si>
  <si>
    <t>La política institucional de dotación, uso y 
mantenimiento de los recursos para el apren_x0002_dizaje permite apoyar el trabajo académico de 
la diversidad de sus estudiantes y docentes</t>
  </si>
  <si>
    <t>Mantnimiento derecursos tecnologicos y de aula deacuerdo a los programas establecidos por la institución</t>
  </si>
  <si>
    <t>La institución evalúa periódicamente el cumpli_x0002_miento de las horas efectivas de clase</t>
  </si>
  <si>
    <t>Asignación académica a docentes y horarios establecidos por la institución para los estudiantes</t>
  </si>
  <si>
    <t xml:space="preserve">La institución tiene una política de evaluación 
fundamentada en los lineamientos curriculares, 
los estándares básicos de competencias </t>
  </si>
  <si>
    <t>SE reglamenta por el SIEE, y normatividad vigente</t>
  </si>
  <si>
    <t>Las prácticas pedagógicas de aula de los docentes de todas las áreas, grados y sedes se apoyan en opciones didácticas comunes y 
específicas para cada grupo poblacional, las 
que son conocidas y compartidas por los di_x0002_ferentes estamentos de la comunidad educa_x0002_tiva, en concordancia con el PEI y el plan de estudios</t>
  </si>
  <si>
    <t>La institución cuenta con una política clara sobre la intencionalidad de las tareas escolares en el afianzamiento de los aprendizajes de los estudiantes.
ésta es aplicada por todos los docentes, conocida y comprendida por los estudiantes y las familias.</t>
  </si>
  <si>
    <t>La institución tiene una política sobre el uso 
de los recursos para el aprendizaje que está 
articulada con su propuesta pedagógica. Ade_x0002_más, ésta es aplicada por todos.</t>
  </si>
  <si>
    <t>La institución cuenta con una política sobre el 
uso apropiado de los tiempos destinados a los aprendizajes</t>
  </si>
  <si>
    <t>Material didactico acorde a las competencias en cada grado</t>
  </si>
  <si>
    <t>Planes de apoyo y estrategias pedagógicas acordes a las actividades de aprendizaje.</t>
  </si>
  <si>
    <t>Manejo y uso de recursos acordes a los procesos de enseñanza aprendizaje de los estudiantes</t>
  </si>
  <si>
    <t>Las prácticas pedagógicas se basan en la comunicación del aprendizaje afectiva y la valoración de la diversidad de los estu_x0002_diantes, como elementos facilitadores del proceso de enseñanza-aprendizaje,</t>
  </si>
  <si>
    <t>La planeación de clases es reconocida como 
la estrategia institucional que posibilita esta_x0002_blecer y aplicar el conjunto ordenado y articu_x0002_lado de actividades</t>
  </si>
  <si>
    <t xml:space="preserve">En los estilos pedagógicos de aula se privile_x0002_gian las perspectivas de docentes y estudian_x0002_tes en la elección de contenidos y en las estrategias </t>
  </si>
  <si>
    <t>El sistema de evaluación del rendimiento acadé_x0002_mico de la institución se aplica permanentemen_x0002_te. 
sistema de información</t>
  </si>
  <si>
    <t>Planes de clase y estrategias que fomentan las buenas practicas de convivencia</t>
  </si>
  <si>
    <t>Planes de clase dea cuerdo a las indicaciones que se han establecido por el consejo académico.</t>
  </si>
  <si>
    <t>Los contenido y estrategias en los planes de clse y materia didactico son acordes a las espectativas de los estudiantes.</t>
  </si>
  <si>
    <t>Se evalua periodicamente el rendimiento académico de los estudiantes y se reconocen las falencias encontradas para realizar el proceso de apoyo.</t>
  </si>
  <si>
    <t>El seguimiento sistemático de los resultados 
académicos cuenta con indicadores y me_x0002_canismos claros de retroalimentación para estudiantes, padres de familia y prácticas do_x0002_centes.</t>
  </si>
  <si>
    <t>Las conclusiones de los análisis de los resul_x0002_tados de los estudiantes en las evaluaciones externas</t>
  </si>
  <si>
    <t>La política institucional de control, análisis 
y tratamiento del ausentismo contempla la 
participación activa de padres, docentes y es_x0002_tudiantes.</t>
  </si>
  <si>
    <t>Las prácticas de los docentes incorporan ac_x0002_tividades de recuperación basadas en estra_x0002_tegias que tienen como finalidad ofrecer un apoyo real al desarrollo de las competencias básicas de los estudiantes y al mejoramiento de sus resultados.</t>
  </si>
  <si>
    <t>La institución cuenta con programas de apoyo pedagógico a los casos de bajo rendimiento académico, así como con mecanismos de seguimiento, actividades institucionales y so_x0002_porte interinstitucional.</t>
  </si>
  <si>
    <t>La institución hace seguimiento a los egresa_x0002_dos de manera regular, y utiliza indicadores para orientar sus acciones pedagógicas. Ade_x0002_más, promueve su participación y organiza_x0002_ción, y cuenta con una base de datos que le permite tener información sobre su destino (estudios postsecundarios y/o vinculación al 
mercado laboral)</t>
  </si>
  <si>
    <t>Periodicamente se realiza seguimiento académico de los estudiantes y se hace entrega de informe académico a los padres de familia.</t>
  </si>
  <si>
    <t>Se realiza proceos de estrategias de competencias SABER en als áreas de aprendizaje</t>
  </si>
  <si>
    <t>Se cuenta con un sistema de ausentismo desde la plataforma de calificaciones de la institución.</t>
  </si>
  <si>
    <t>Manejo peridodicamente de planes de apoyo y asistencia de padres para procesos académico de los estudiantes</t>
  </si>
  <si>
    <t xml:space="preserve">Los docentes realizan los planes de apoyo de los estudiantes y los plantea de acuerdo a las necesidades académicas de los estudiantes. </t>
  </si>
  <si>
    <t>Se vincula a los egresados en las actividades programadas por la institución.</t>
  </si>
  <si>
    <t>La Institución  conocen la política de atención a la población que experimenta barreras para el aprendizaje y la participación, trabajan conjuntamente para diseñar
modelos pedagógicos flexibles que permitan la inclusión y la atención a estas personas, y los dan a conocer a la comunidad.</t>
  </si>
  <si>
    <t>La institución trabaja articuladamente para diseñar y aplicar estrategias pedagógicas pertinentes que permitan integrar y atender las personas pertenecientes a grupos étnicos, y las dan a conocer a la comunidad.</t>
  </si>
  <si>
    <t>La institución cuenta con mecanismos que le permiten conocer las necesidades y expectativas de todos los estudiantes y divulga esta información en su comunidad; los estudiantes encuentran elementos de identificación con la institución.</t>
  </si>
  <si>
    <t>La institución se interesa de forma programática en la proyección personal y el futuro de sus estudiantes; este programa es conocido por la comunidad educativa, que lo apoya y enriquece</t>
  </si>
  <si>
    <t>Plan de area, Piar,Planes  de aula, guias de aprendizaje contextualizadas y procesos de nivelación.</t>
  </si>
  <si>
    <t>Caracterización de la población a tarves de la ficha de  de matricula.</t>
  </si>
  <si>
    <t>Centros de Interés, Interclases, Semana cultual, Consejo estudiantil, Personero estudiantil y contralor estudiantil.</t>
  </si>
  <si>
    <t>Semana Universitaria, Proyecto de vida y  planes de aula de Ética y valores.</t>
  </si>
  <si>
    <t xml:space="preserve">La escuela de padres es coherente con el PEI, cuenta con el respaldo pedagógico de los docentes y se encuentra ampliamente divulgada en la comunidad. Además, su acogida entre los integrantes de la familia es significativa. </t>
  </si>
  <si>
    <t>La institución cuenta con una estrategia de interacción con la comunidad que orienta, da sentido a las acciones que se planean conjuntamente y dan respuesta a problemáticas y necesidades que apuntan al mejoramiento de las condiciones de vida de la comunidad y los estudiantes.</t>
  </si>
  <si>
    <t>La Institución y la comunidad evalúan conjuntamente y mejoran de mutuo acuerdo los servicios que la primera le ofrece a la segunda en relación con la disponibilidad de los recursos físicos y los medios (audiovisuales, biblioteca, sala de informática, etc.).</t>
  </si>
  <si>
    <t>El servicio social estudiantil es valorado por la comunidad y los estudiantes han desarrollado una capacidad de empatía e integración con la ésta en la medida en que éstos contribuyen a la solución de sus necesidades a través de programas interesantes y debidamente organizados.</t>
  </si>
  <si>
    <t>Actas y planillas de asistencia por periodos de los diferentes encuentros de escuela de padres.</t>
  </si>
  <si>
    <t>Semana cultural, encuentros deportivos con exalumnos, semana Universitaria y redes sociales.</t>
  </si>
  <si>
    <t>Usos de planta fisica para los programas educativos(ser humano), emisora.</t>
  </si>
  <si>
    <t>Proyectos de servicio social estudiantil,  seguimiento por parte de los docentes encargados e informes  de las actividades establecidas en cada proyecto.</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</si>
  <si>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</si>
  <si>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La institución posee canales de comunicación claros y abiertos que facilitan a los padres de familia el conocimiento de sus derechos y deberes, de manera que ellos se sienten miembros legítimos de la asamblea y del consejo de padres.</t>
  </si>
  <si>
    <t>Las familias participan de la dinámica de la institución a través de actividades y programas que tienen propósitos y estrategias claramente definidos en concordancia con el PEI y con los procesos institucionales. Estos programas tienen en cuenta las necesidades y expectativas de la comunidad.</t>
  </si>
  <si>
    <t>Elección del personero estudiantil, elección contralor, elección de representante de cada grado, comité de convivencia escolar, participación en las diferentes actividades curturales y recreativas, participación en la emisora estudiantil y en las redes sociales de la Institución.</t>
  </si>
  <si>
    <t xml:space="preserve">Planillas de asistencia y actas de asambleas de padres.  </t>
  </si>
  <si>
    <t xml:space="preserve">Participación en escuelas de padres, Colegio abierto y entrega de informes académicos. </t>
  </si>
  <si>
    <t>La institución cuenta con programas para la prevención de riesgos físicos que hacen parte de los proyectos transversales (educación ambiental, por ejemplo) y son coherentes con el PEI.</t>
  </si>
  <si>
    <t>La institución cuenta con programas organizados con el apoyo de otras entidades (secretaría de salud, hospitales, universidades) que buscan favorecer los aprendizajes de los estudiantes y de la comunidad sobre los riesgos a que están expuestos y crear una cultura del autocuidado y de la prevención. Los estudiantes y la comunidad se vinculan a estos programas. Existen mecanismos de seguimiento a los factores de riesgo identificados
como significativos para la comunidad y los estudiantes.</t>
  </si>
  <si>
    <t>La institución cuenta con planes de evacuación frente a desastres naturales o similares y posee un sistema de monitoreo de las condiciones mínimas de seguridad que verifica el estado de su infraestructura y alerta sobre posibles accidentes.</t>
  </si>
  <si>
    <t>Formato de identificación de riesgos fisicos y prioridad de los mismos.</t>
  </si>
  <si>
    <t xml:space="preserve">Proyecto de riesgos Psicosociales, charlas Psicoeducativas de profesionales del ESE HOSPITAL REGIONAL NORTE y Proyecto Transversal  de Educación Sexual </t>
  </si>
  <si>
    <t xml:space="preserve">Simulacro Nacional de respuesta a emergencias  y capacitación con bomberos. </t>
  </si>
  <si>
    <t>La institución cuenta con un proceso de matrícula ágil y oportuno que tiene en cuenta las
necesidades de los estudiantes y los padres de
familia, y que es reconocido por la comunidad
educativa.</t>
  </si>
  <si>
    <t>La institución revisa periódicamente la calidad y disponibilidad del archivo académico y ajusta y mejora este sistema.</t>
  </si>
  <si>
    <t>La institución tiene un sistema de archivo que le permite disponer de la información de los estudiantes de todas las sedes, así como expedir constancias y certificados de manera
ágil, confiable y oportuna.</t>
  </si>
  <si>
    <t>La institución asegura los recursos para cumplir el programa de mantenimiento de su
planta física</t>
  </si>
  <si>
    <t>El programa de adecuación, accesibilidad y
embellecimiento de la planta física se lleva
a cabo periódicamente y cuenta con la participación de los diferentes estamentos de la comunidad educativa</t>
  </si>
  <si>
    <t>La institución realiza una programación coherente de las actividades que se llevan a cabo en cada uno de sus espacios físicos, basada enindicadores de utilización de los mismos</t>
  </si>
  <si>
    <t>La institución tiene un plan para adquisición
de los recursos para el aprendizaje que garantiza la disponibilidad oportuna de los mismos dirigidos a prevenir las barreras y potenciar la participación de todos los estudiantes, en concordancia con el direccionamiento estratégico y las necesidades de los docentes y estudiantes</t>
  </si>
  <si>
    <t>La institución revisa y evalúa periódicamente su proceso de adquisición y suministro de insumos en función de la propuesta pedagógica, y efectúa los ajustes necesarios para mejorarlo</t>
  </si>
  <si>
    <t>El programa de mantenimiento preventivo y
correctivo de los equipos y recursos para el
aprendizaje se cumple adecuadamente; con
ello se garantiza su estado óptimo. Además,
los manuales de uso están disponibles cuando se requieran</t>
  </si>
  <si>
    <t>La institución ha levantado el panorama completo de los riesgos físicos</t>
  </si>
  <si>
    <t>Actas y facturas firmadas que soportan la inversion de los recursos en la planta fisica. Presupuesto</t>
  </si>
  <si>
    <t>Facturas de compra y presupuesto y plan de accion.</t>
  </si>
  <si>
    <t xml:space="preserve">Hay un programa de mantenimiento preventivo y correctivo, registro de mantenimiento preventivo para los equipos y recursos de aprendizaje.  </t>
  </si>
  <si>
    <t>Programa de riesgos .</t>
  </si>
  <si>
    <t>La institución cuenta con programas definidos para algunos servicios complementarios, y los presta con la calidad y la regularidad necesarias para atender los requerimientos del estudiantado. Además, hay una articulación con la oferta externa</t>
  </si>
  <si>
    <t>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t>
  </si>
  <si>
    <t xml:space="preserve">La institución brinda servicios complementarios como apoyo del docente orientador, cafeteria, pero por otra parte presenta debilidad en el area de servicio de salud aunque se intenta realizar articulaciones con otras instituciones. </t>
  </si>
  <si>
    <t xml:space="preserve">Se realiza una atención focalizada  a estudiantes que presentan debilidades en las areas de conocimiento, ademas, se activan las rutas de atención para realizar el seguimiento y acompañamiento por parte del docente orientador. </t>
  </si>
  <si>
    <t>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</si>
  <si>
    <t>La institución cuenta con una estrategia organizada de inducción de docentes y administrativos nuevos, pero no se dan a conocer el PEI ni el plan de mejoramiento.</t>
  </si>
  <si>
    <t>La institución cuenta con lineamientos que permiten que sus integrantes opten por procesos de formación en coherencia con el PEI y con las necesidades detectadas</t>
  </si>
  <si>
    <t>La institución cuenta con procesos explícitos para elaborar los horarios y los criterios para realizar la asignación académica de los docentes, y éstos se cumplen</t>
  </si>
  <si>
    <t>El personal vinculado está identificado con la
institución: comparte la filosofía, principios,
valores y objetivos, y está dispuesto a realizar actividades complementarias que sean necesarias para cualificar su labor</t>
  </si>
  <si>
    <t>El proceso de evaluación de docentes, directivos y personal administrativo permite la implementación de acciones de mejoramiento y
de desarrollo profesional. Además, es conocido por la comunidad y cuenta con un respaldo
amplio de los miembros de la institución</t>
  </si>
  <si>
    <t>La institución ha definido una estrategia de reconocimiento al personal vinculado, pero ésta no siempre es llevada a la práctica.</t>
  </si>
  <si>
    <t>La institución cuenta con una política de apoyo a la investigación y a la producción de materiales relacionados con la misma; además se han definido temas y áreas de interés en concordancia con el PEI.</t>
  </si>
  <si>
    <t>La institución dispone de estrategias claras
para mediación y solución de conflictos y éstos se resuelven a través del diálogo y la negociación permanente. Esto contribuye a que
exista un buen clima labora</t>
  </si>
  <si>
    <t>La institución ha definido un programa de bienestar del personal vinculado, pero éste no se cumple totalmente o no abarca a todas las sedes, niveles o grados</t>
  </si>
  <si>
    <t>Las coordinadoras realiazan la induccion a los docentes nuevos, falta la presentacion al resto de la planta de personal</t>
  </si>
  <si>
    <t>Los docentes se auto capacitan si tienen alguna dificultad.</t>
  </si>
  <si>
    <t xml:space="preserve">Comité de estimulos y reconocimientos,que ejecuta su plan de acción </t>
  </si>
  <si>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</si>
  <si>
    <t>Hay seguimiento y evaluación de los procesos de
recaudo de ingresos y de realización de los gastos; dicha información retroalimenta la planeación financiera y apoya la toma de decisiones</t>
  </si>
  <si>
    <t>La institución presenta los informes financieros a las autoridades competentes de manera apropiada y oportuna. Éstos son parte del
proceso de control interno y sirven para tomar
decisiones y realizar seguimiento al manejo
de los recursos</t>
  </si>
  <si>
    <t>oportes y libros contables; auditoría de Contraloría.</t>
  </si>
  <si>
    <t>En la Institucion se implementan estrategias pedagogicas didácticas,  que permiten brindar una atención educativa adecuada a la población que experimenta barreras para el aprendizaje.</t>
  </si>
  <si>
    <t>En la Institución se realiza acompañamiento y se fortalece el proyecto de vida de los estudiantes en todos los grados, traves de diferentes actividades pedagogicas e Instituciones, lo que permite una mejor proyección de su proyecto de vida.</t>
  </si>
  <si>
    <t>Orientación y capacitación  en la prevención de riesgos físicos,  que permita  fomentar  la cultura del autocuidado,  y la prevención
frente a las situaciones  de riesgos  a las que pueden estar expuestos los miembros de la comunidad.</t>
  </si>
  <si>
    <t xml:space="preserve">Señalización, identificación y monitoreo de los diferentes riesgos (fisicos, quimicos y biologicos) que pueden ser causa de emergencia.                                                         Señalización de de rutas de evacuación en caso de desastres naturales. </t>
  </si>
  <si>
    <t xml:space="preserve">realizar un seguimiento a los procesos de induccion  al  personal nuevo  dentro de la institución educativa </t>
  </si>
  <si>
    <t>Los docentes en su mayoria de involucran en las actividades a desarrollar</t>
  </si>
  <si>
    <t xml:space="preserve">Implementar politicas de investigación y desarrollar planes de divulgación del conocimiento, ademas de capacitaciones al personal docente con respecto al modelo educativo y al desarrollo de investigacion </t>
  </si>
  <si>
    <t xml:space="preserve">Diseñar estrategias para entregar reconocimientos a los docentes que realicen investigacion en la institucion,  </t>
  </si>
  <si>
    <t>Proceso de enseñanza aprendizaje basado en competencias de pruebas externas.</t>
  </si>
  <si>
    <t>Uso de recursos didacticos y  procesos de estrategias de enseñanza aprendizaje con manejo de lasTics</t>
  </si>
  <si>
    <t>Acompañamiento continuo de los padres de familia en tareas y compromisos en casa</t>
  </si>
  <si>
    <t>fortalecer el proyecto lector y martes de prueba, durante cada periodo académico</t>
  </si>
  <si>
    <t>planeación de clase basado en competencias SABER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</si>
</sst>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3"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0"/>
      <color indexed="8"/>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39">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32" fillId="14" borderId="3" xfId="0" applyFont="1" applyFill="1" applyBorder="1" applyAlignment="1" applyProtection="1">
      <alignment horizontal="left" vertical="justify" wrapText="1"/>
      <protection locked="0"/>
    </xf>
    <xf numFmtId="0" fontId="32" fillId="14" borderId="2" xfId="0" applyFont="1" applyFill="1" applyBorder="1" applyAlignment="1" applyProtection="1">
      <alignment horizontal="left" vertical="justify" wrapText="1"/>
      <protection locked="0"/>
    </xf>
    <xf numFmtId="0" fontId="32" fillId="14" borderId="3" xfId="0" applyFont="1" applyFill="1" applyBorder="1" applyAlignment="1" applyProtection="1">
      <alignment horizontal="left" vertical="top" wrapText="1"/>
      <protection locked="0"/>
    </xf>
    <xf numFmtId="0" fontId="32" fillId="14" borderId="2" xfId="0" applyFont="1" applyFill="1" applyBorder="1" applyAlignment="1" applyProtection="1">
      <alignment horizontal="left" vertical="top" wrapText="1"/>
      <protection locked="0"/>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32" fillId="19" borderId="0" xfId="0" applyFont="1" applyFill="1" applyAlignment="1">
      <alignment vertical="center"/>
    </xf>
    <xf numFmtId="0" fontId="32" fillId="0" borderId="2" xfId="0" applyFont="1" applyBorder="1" applyAlignment="1" applyProtection="1">
      <alignment horizontal="left" vertical="center"/>
      <protection locked="0"/>
    </xf>
    <xf numFmtId="0" fontId="28" fillId="0" borderId="2" xfId="2" applyBorder="1" applyAlignment="1" applyProtection="1">
      <alignment horizontal="center" vertical="center"/>
      <protection locked="0"/>
    </xf>
    <xf numFmtId="0" fontId="14" fillId="0" borderId="2" xfId="0" applyFont="1" applyBorder="1" applyAlignment="1" applyProtection="1">
      <alignment horizontal="left" vertical="center"/>
      <protection locked="0"/>
    </xf>
    <xf numFmtId="0" fontId="14" fillId="0" borderId="2"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4" xfId="0" applyFont="1" applyFill="1" applyBorder="1" applyAlignment="1" applyProtection="1">
      <alignment horizontal="left"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15" xfId="0" applyFont="1" applyFill="1" applyBorder="1" applyAlignment="1" applyProtection="1">
      <alignment horizontal="left"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33" fillId="0" borderId="0" xfId="2"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32" fillId="0" borderId="19" xfId="0" applyFont="1" applyBorder="1" applyAlignment="1" applyProtection="1">
      <alignment horizontal="center"/>
      <protection locked="0"/>
    </xf>
    <xf numFmtId="0" fontId="29" fillId="0" borderId="2" xfId="0" applyFont="1" applyBorder="1" applyAlignment="1" applyProtection="1">
      <alignment horizontal="center" vertical="top" wrapText="1"/>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18"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7" fillId="22" borderId="2" xfId="0" applyFont="1" applyFill="1" applyBorder="1" applyAlignment="1">
      <alignment horizontal="center" vertical="center"/>
    </xf>
    <xf numFmtId="0" fontId="3" fillId="15" borderId="2" xfId="0" applyFont="1" applyFill="1" applyBorder="1" applyAlignment="1">
      <alignment horizontal="center" vertical="center"/>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160152960"/>
        <c:axId val="160048256"/>
        <c:axId val="0"/>
      </c:bar3DChart>
      <c:catAx>
        <c:axId val="160152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0048256"/>
        <c:crosses val="autoZero"/>
        <c:auto val="1"/>
        <c:lblAlgn val="ctr"/>
        <c:lblOffset val="100"/>
        <c:noMultiLvlLbl val="0"/>
      </c:catAx>
      <c:valAx>
        <c:axId val="160048256"/>
        <c:scaling>
          <c:orientation val="minMax"/>
        </c:scaling>
        <c:delete val="1"/>
        <c:axPos val="l"/>
        <c:numFmt formatCode="0%" sourceLinked="1"/>
        <c:majorTickMark val="out"/>
        <c:minorTickMark val="none"/>
        <c:tickLblPos val="nextTo"/>
        <c:crossAx val="1601529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1</c:v>
                </c:pt>
                <c:pt idx="3">
                  <c:v>0</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160094848"/>
        <c:axId val="160113024"/>
        <c:axId val="0"/>
      </c:bar3DChart>
      <c:catAx>
        <c:axId val="1600948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0113024"/>
        <c:crosses val="autoZero"/>
        <c:auto val="1"/>
        <c:lblAlgn val="ctr"/>
        <c:lblOffset val="100"/>
        <c:noMultiLvlLbl val="0"/>
      </c:catAx>
      <c:valAx>
        <c:axId val="160113024"/>
        <c:scaling>
          <c:orientation val="minMax"/>
        </c:scaling>
        <c:delete val="1"/>
        <c:axPos val="l"/>
        <c:numFmt formatCode="0%" sourceLinked="1"/>
        <c:majorTickMark val="out"/>
        <c:minorTickMark val="none"/>
        <c:tickLblPos val="nextTo"/>
        <c:crossAx val="1600948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162891648"/>
        <c:axId val="162893184"/>
        <c:axId val="0"/>
      </c:bar3DChart>
      <c:catAx>
        <c:axId val="162891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2893184"/>
        <c:crosses val="autoZero"/>
        <c:auto val="1"/>
        <c:lblAlgn val="ctr"/>
        <c:lblOffset val="100"/>
        <c:noMultiLvlLbl val="0"/>
      </c:catAx>
      <c:valAx>
        <c:axId val="162893184"/>
        <c:scaling>
          <c:orientation val="minMax"/>
        </c:scaling>
        <c:delete val="1"/>
        <c:axPos val="l"/>
        <c:numFmt formatCode="0%" sourceLinked="1"/>
        <c:majorTickMark val="out"/>
        <c:minorTickMark val="none"/>
        <c:tickLblPos val="nextTo"/>
        <c:crossAx val="1628916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162923648"/>
        <c:axId val="162925184"/>
        <c:axId val="0"/>
      </c:bar3DChart>
      <c:catAx>
        <c:axId val="162923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2925184"/>
        <c:crosses val="autoZero"/>
        <c:auto val="1"/>
        <c:lblAlgn val="ctr"/>
        <c:lblOffset val="100"/>
        <c:noMultiLvlLbl val="0"/>
      </c:catAx>
      <c:valAx>
        <c:axId val="162925184"/>
        <c:scaling>
          <c:orientation val="minMax"/>
        </c:scaling>
        <c:delete val="1"/>
        <c:axPos val="l"/>
        <c:numFmt formatCode="0%" sourceLinked="1"/>
        <c:majorTickMark val="out"/>
        <c:minorTickMark val="none"/>
        <c:tickLblPos val="nextTo"/>
        <c:crossAx val="1629236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162996608"/>
        <c:axId val="162998144"/>
        <c:axId val="0"/>
      </c:bar3DChart>
      <c:catAx>
        <c:axId val="1629966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2998144"/>
        <c:crosses val="autoZero"/>
        <c:auto val="1"/>
        <c:lblAlgn val="ctr"/>
        <c:lblOffset val="100"/>
        <c:noMultiLvlLbl val="0"/>
      </c:catAx>
      <c:valAx>
        <c:axId val="162998144"/>
        <c:scaling>
          <c:orientation val="minMax"/>
        </c:scaling>
        <c:delete val="1"/>
        <c:axPos val="l"/>
        <c:numFmt formatCode="0%" sourceLinked="1"/>
        <c:majorTickMark val="out"/>
        <c:minorTickMark val="none"/>
        <c:tickLblPos val="nextTo"/>
        <c:crossAx val="1629966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163024256"/>
        <c:axId val="163038336"/>
        <c:axId val="0"/>
      </c:bar3DChart>
      <c:catAx>
        <c:axId val="1630242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3038336"/>
        <c:crosses val="autoZero"/>
        <c:auto val="1"/>
        <c:lblAlgn val="ctr"/>
        <c:lblOffset val="100"/>
        <c:noMultiLvlLbl val="0"/>
      </c:catAx>
      <c:valAx>
        <c:axId val="163038336"/>
        <c:scaling>
          <c:orientation val="minMax"/>
        </c:scaling>
        <c:delete val="1"/>
        <c:axPos val="l"/>
        <c:numFmt formatCode="0%" sourceLinked="1"/>
        <c:majorTickMark val="out"/>
        <c:minorTickMark val="none"/>
        <c:tickLblPos val="nextTo"/>
        <c:crossAx val="1630242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163134080"/>
        <c:axId val="163144064"/>
        <c:axId val="0"/>
      </c:bar3DChart>
      <c:catAx>
        <c:axId val="163134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3144064"/>
        <c:crosses val="autoZero"/>
        <c:auto val="1"/>
        <c:lblAlgn val="ctr"/>
        <c:lblOffset val="100"/>
        <c:noMultiLvlLbl val="0"/>
      </c:catAx>
      <c:valAx>
        <c:axId val="163144064"/>
        <c:scaling>
          <c:orientation val="minMax"/>
        </c:scaling>
        <c:delete val="1"/>
        <c:axPos val="l"/>
        <c:numFmt formatCode="0%" sourceLinked="1"/>
        <c:majorTickMark val="out"/>
        <c:minorTickMark val="none"/>
        <c:tickLblPos val="nextTo"/>
        <c:crossAx val="1631340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0.25</c:v>
                </c:pt>
                <c:pt idx="2">
                  <c:v>0</c:v>
                </c:pt>
                <c:pt idx="3">
                  <c:v>0</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163055488"/>
        <c:axId val="163057024"/>
        <c:axId val="0"/>
      </c:bar3DChart>
      <c:catAx>
        <c:axId val="163055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3057024"/>
        <c:crosses val="autoZero"/>
        <c:auto val="1"/>
        <c:lblAlgn val="ctr"/>
        <c:lblOffset val="100"/>
        <c:noMultiLvlLbl val="0"/>
      </c:catAx>
      <c:valAx>
        <c:axId val="163057024"/>
        <c:scaling>
          <c:orientation val="minMax"/>
        </c:scaling>
        <c:delete val="1"/>
        <c:axPos val="l"/>
        <c:numFmt formatCode="0%" sourceLinked="1"/>
        <c:majorTickMark val="out"/>
        <c:minorTickMark val="none"/>
        <c:tickLblPos val="nextTo"/>
        <c:crossAx val="1630554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163112064"/>
        <c:axId val="163113600"/>
        <c:axId val="0"/>
      </c:bar3DChart>
      <c:catAx>
        <c:axId val="1631120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3113600"/>
        <c:crosses val="autoZero"/>
        <c:auto val="1"/>
        <c:lblAlgn val="ctr"/>
        <c:lblOffset val="100"/>
        <c:noMultiLvlLbl val="0"/>
      </c:catAx>
      <c:valAx>
        <c:axId val="163113600"/>
        <c:scaling>
          <c:orientation val="minMax"/>
        </c:scaling>
        <c:delete val="1"/>
        <c:axPos val="l"/>
        <c:numFmt formatCode="0%" sourceLinked="1"/>
        <c:majorTickMark val="out"/>
        <c:minorTickMark val="none"/>
        <c:tickLblPos val="nextTo"/>
        <c:crossAx val="1631120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77E-2"/>
                  <c:y val="-9.43952977762846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55E-2"/>
                  <c:y val="-2.83185893328853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55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87E-2"/>
                  <c:y val="-4.2477883999328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9E-2"/>
                  <c:y val="-6.135694355458501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14E-2"/>
                  <c:y val="-8.02360031098419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8E-2"/>
                  <c:y val="-9.911506266509892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5"/>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163264768"/>
        <c:axId val="163278848"/>
      </c:lineChart>
      <c:catAx>
        <c:axId val="163264768"/>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63278848"/>
        <c:crosses val="autoZero"/>
        <c:auto val="1"/>
        <c:lblAlgn val="ctr"/>
        <c:lblOffset val="100"/>
        <c:noMultiLvlLbl val="0"/>
      </c:catAx>
      <c:valAx>
        <c:axId val="163278848"/>
        <c:scaling>
          <c:orientation val="minMax"/>
        </c:scaling>
        <c:delete val="1"/>
        <c:axPos val="l"/>
        <c:numFmt formatCode="0%" sourceLinked="1"/>
        <c:majorTickMark val="out"/>
        <c:minorTickMark val="none"/>
        <c:tickLblPos val="nextTo"/>
        <c:crossAx val="163264768"/>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4C6-446E-8351-202D60B2A38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4C6-446E-8351-202D60B2A38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F4C6-446E-8351-202D60B2A38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4C6-446E-8351-202D60B2A38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4C6-446E-8351-202D60B2A38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4C6-446E-8351-202D60B2A38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4C6-446E-8351-202D60B2A38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F4C6-446E-8351-202D60B2A38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4C6-446E-8351-202D60B2A38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4C6-446E-8351-202D60B2A38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87E-2"/>
                  <c:y val="-3.295087095564198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57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87E-2"/>
                  <c:y val="-2.82436036762645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14E-2"/>
                  <c:y val="-5.177994007315157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163439744"/>
        <c:axId val="163441280"/>
      </c:lineChart>
      <c:catAx>
        <c:axId val="1634397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3441280"/>
        <c:crosses val="autoZero"/>
        <c:auto val="1"/>
        <c:lblAlgn val="ctr"/>
        <c:lblOffset val="100"/>
        <c:noMultiLvlLbl val="0"/>
      </c:catAx>
      <c:valAx>
        <c:axId val="163441280"/>
        <c:scaling>
          <c:orientation val="minMax"/>
        </c:scaling>
        <c:delete val="1"/>
        <c:axPos val="l"/>
        <c:numFmt formatCode="0%" sourceLinked="1"/>
        <c:majorTickMark val="out"/>
        <c:minorTickMark val="none"/>
        <c:tickLblPos val="nextTo"/>
        <c:crossAx val="1634397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7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412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9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33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0.25</c:v>
                </c:pt>
                <c:pt idx="2">
                  <c:v>0</c:v>
                </c:pt>
                <c:pt idx="3">
                  <c:v>0</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19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33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163547392"/>
        <c:axId val="163557376"/>
      </c:lineChart>
      <c:catAx>
        <c:axId val="1635473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3557376"/>
        <c:crosses val="autoZero"/>
        <c:auto val="1"/>
        <c:lblAlgn val="ctr"/>
        <c:lblOffset val="100"/>
        <c:noMultiLvlLbl val="0"/>
      </c:catAx>
      <c:valAx>
        <c:axId val="163557376"/>
        <c:scaling>
          <c:orientation val="minMax"/>
        </c:scaling>
        <c:delete val="1"/>
        <c:axPos val="l"/>
        <c:numFmt formatCode="0%" sourceLinked="1"/>
        <c:majorTickMark val="out"/>
        <c:minorTickMark val="none"/>
        <c:tickLblPos val="nextTo"/>
        <c:crossAx val="16354739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163592064"/>
        <c:axId val="163593600"/>
        <c:axId val="0"/>
      </c:bar3DChart>
      <c:catAx>
        <c:axId val="1635920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3593600"/>
        <c:crosses val="autoZero"/>
        <c:auto val="1"/>
        <c:lblAlgn val="ctr"/>
        <c:lblOffset val="100"/>
        <c:noMultiLvlLbl val="0"/>
      </c:catAx>
      <c:valAx>
        <c:axId val="163593600"/>
        <c:scaling>
          <c:orientation val="minMax"/>
        </c:scaling>
        <c:delete val="1"/>
        <c:axPos val="l"/>
        <c:numFmt formatCode="0%" sourceLinked="1"/>
        <c:majorTickMark val="out"/>
        <c:minorTickMark val="none"/>
        <c:tickLblPos val="nextTo"/>
        <c:crossAx val="1635920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163636352"/>
        <c:axId val="163637888"/>
        <c:axId val="0"/>
      </c:bar3DChart>
      <c:catAx>
        <c:axId val="163636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3637888"/>
        <c:crosses val="autoZero"/>
        <c:auto val="1"/>
        <c:lblAlgn val="ctr"/>
        <c:lblOffset val="100"/>
        <c:noMultiLvlLbl val="0"/>
      </c:catAx>
      <c:valAx>
        <c:axId val="163637888"/>
        <c:scaling>
          <c:orientation val="minMax"/>
        </c:scaling>
        <c:delete val="1"/>
        <c:axPos val="l"/>
        <c:numFmt formatCode="0%" sourceLinked="1"/>
        <c:majorTickMark val="out"/>
        <c:minorTickMark val="none"/>
        <c:tickLblPos val="nextTo"/>
        <c:crossAx val="1636363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4"/>
          <c:y val="2.8293777765411837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163484032"/>
        <c:axId val="163485568"/>
        <c:axId val="0"/>
      </c:bar3DChart>
      <c:catAx>
        <c:axId val="163484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3485568"/>
        <c:crosses val="autoZero"/>
        <c:auto val="1"/>
        <c:lblAlgn val="ctr"/>
        <c:lblOffset val="100"/>
        <c:noMultiLvlLbl val="0"/>
      </c:catAx>
      <c:valAx>
        <c:axId val="163485568"/>
        <c:scaling>
          <c:orientation val="minMax"/>
        </c:scaling>
        <c:delete val="1"/>
        <c:axPos val="l"/>
        <c:numFmt formatCode="0%" sourceLinked="1"/>
        <c:majorTickMark val="out"/>
        <c:minorTickMark val="none"/>
        <c:tickLblPos val="nextTo"/>
        <c:crossAx val="1634840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4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61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61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163714176"/>
        <c:axId val="163715712"/>
      </c:lineChart>
      <c:catAx>
        <c:axId val="16371417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3715712"/>
        <c:crosses val="autoZero"/>
        <c:auto val="1"/>
        <c:lblAlgn val="ctr"/>
        <c:lblOffset val="100"/>
        <c:noMultiLvlLbl val="0"/>
      </c:catAx>
      <c:valAx>
        <c:axId val="163715712"/>
        <c:scaling>
          <c:orientation val="minMax"/>
        </c:scaling>
        <c:delete val="1"/>
        <c:axPos val="l"/>
        <c:numFmt formatCode="0%" sourceLinked="1"/>
        <c:majorTickMark val="out"/>
        <c:minorTickMark val="none"/>
        <c:tickLblPos val="nextTo"/>
        <c:crossAx val="16371417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05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0.44444444444444442</c:v>
                </c:pt>
                <c:pt idx="2">
                  <c:v>0.44444444444444442</c:v>
                </c:pt>
                <c:pt idx="3">
                  <c:v>0.1111111111111111</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163771136"/>
        <c:axId val="163772672"/>
        <c:axId val="0"/>
      </c:bar3DChart>
      <c:catAx>
        <c:axId val="1637711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3772672"/>
        <c:crosses val="autoZero"/>
        <c:auto val="1"/>
        <c:lblAlgn val="ctr"/>
        <c:lblOffset val="100"/>
        <c:noMultiLvlLbl val="0"/>
      </c:catAx>
      <c:valAx>
        <c:axId val="163772672"/>
        <c:scaling>
          <c:orientation val="minMax"/>
        </c:scaling>
        <c:delete val="1"/>
        <c:axPos val="l"/>
        <c:numFmt formatCode="0%" sourceLinked="1"/>
        <c:majorTickMark val="out"/>
        <c:minorTickMark val="none"/>
        <c:tickLblPos val="nextTo"/>
        <c:crossAx val="1637711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0.33333333333333331</c:v>
                </c:pt>
                <c:pt idx="2">
                  <c:v>0.55555555555555558</c:v>
                </c:pt>
                <c:pt idx="3">
                  <c:v>0.1111111111111111</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163815424"/>
        <c:axId val="163816960"/>
        <c:axId val="0"/>
      </c:bar3DChart>
      <c:catAx>
        <c:axId val="163815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3816960"/>
        <c:crosses val="autoZero"/>
        <c:auto val="1"/>
        <c:lblAlgn val="ctr"/>
        <c:lblOffset val="100"/>
        <c:noMultiLvlLbl val="0"/>
      </c:catAx>
      <c:valAx>
        <c:axId val="163816960"/>
        <c:scaling>
          <c:orientation val="minMax"/>
        </c:scaling>
        <c:delete val="1"/>
        <c:axPos val="l"/>
        <c:numFmt formatCode="0%" sourceLinked="1"/>
        <c:majorTickMark val="out"/>
        <c:minorTickMark val="none"/>
        <c:tickLblPos val="nextTo"/>
        <c:crossAx val="1638154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163990528"/>
        <c:axId val="164004608"/>
        <c:axId val="0"/>
      </c:bar3DChart>
      <c:catAx>
        <c:axId val="163990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004608"/>
        <c:crosses val="autoZero"/>
        <c:auto val="1"/>
        <c:lblAlgn val="ctr"/>
        <c:lblOffset val="100"/>
        <c:noMultiLvlLbl val="0"/>
      </c:catAx>
      <c:valAx>
        <c:axId val="164004608"/>
        <c:scaling>
          <c:orientation val="minMax"/>
        </c:scaling>
        <c:delete val="1"/>
        <c:axPos val="l"/>
        <c:numFmt formatCode="0%" sourceLinked="1"/>
        <c:majorTickMark val="out"/>
        <c:minorTickMark val="none"/>
        <c:tickLblPos val="nextTo"/>
        <c:crossAx val="1639905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7"/>
          <c:w val="0.95330945553711599"/>
          <c:h val="0.49801679125356751"/>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16CD-4038-9EAA-8AB83A46C06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16CD-4038-9EAA-8AB83A46C06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0.44444444444444442</c:v>
                </c:pt>
                <c:pt idx="2">
                  <c:v>0.44444444444444442</c:v>
                </c:pt>
                <c:pt idx="3">
                  <c:v>0.1111111111111111</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16CD-4038-9EAA-8AB83A46C06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16CD-4038-9EAA-8AB83A46C06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16CD-4038-9EAA-8AB83A46C06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16CD-4038-9EAA-8AB83A46C06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0.33333333333333331</c:v>
                </c:pt>
                <c:pt idx="2">
                  <c:v>0.55555555555555558</c:v>
                </c:pt>
                <c:pt idx="3">
                  <c:v>0.1111111111111111</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16CD-4038-9EAA-8AB83A46C06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16CD-4038-9EAA-8AB83A46C06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16CD-4038-9EAA-8AB83A46C06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16CD-4038-9EAA-8AB83A46C06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164077568"/>
        <c:axId val="164079104"/>
      </c:lineChart>
      <c:catAx>
        <c:axId val="1640775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4079104"/>
        <c:crosses val="autoZero"/>
        <c:auto val="1"/>
        <c:lblAlgn val="ctr"/>
        <c:lblOffset val="100"/>
        <c:noMultiLvlLbl val="0"/>
      </c:catAx>
      <c:valAx>
        <c:axId val="164079104"/>
        <c:scaling>
          <c:orientation val="minMax"/>
        </c:scaling>
        <c:delete val="1"/>
        <c:axPos val="l"/>
        <c:numFmt formatCode="0%" sourceLinked="1"/>
        <c:majorTickMark val="out"/>
        <c:minorTickMark val="none"/>
        <c:tickLblPos val="nextTo"/>
        <c:crossAx val="16407756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163868672"/>
        <c:axId val="163870208"/>
        <c:axId val="0"/>
      </c:bar3DChart>
      <c:catAx>
        <c:axId val="1638686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3870208"/>
        <c:crosses val="autoZero"/>
        <c:auto val="1"/>
        <c:lblAlgn val="ctr"/>
        <c:lblOffset val="100"/>
        <c:noMultiLvlLbl val="0"/>
      </c:catAx>
      <c:valAx>
        <c:axId val="163870208"/>
        <c:scaling>
          <c:orientation val="minMax"/>
        </c:scaling>
        <c:delete val="1"/>
        <c:axPos val="l"/>
        <c:numFmt formatCode="0%" sourceLinked="1"/>
        <c:majorTickMark val="out"/>
        <c:minorTickMark val="none"/>
        <c:tickLblPos val="nextTo"/>
        <c:crossAx val="1638686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164109312"/>
        <c:axId val="164115200"/>
        <c:axId val="0"/>
      </c:bar3DChart>
      <c:catAx>
        <c:axId val="164109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115200"/>
        <c:crosses val="autoZero"/>
        <c:auto val="1"/>
        <c:lblAlgn val="ctr"/>
        <c:lblOffset val="100"/>
        <c:noMultiLvlLbl val="0"/>
      </c:catAx>
      <c:valAx>
        <c:axId val="164115200"/>
        <c:scaling>
          <c:orientation val="minMax"/>
        </c:scaling>
        <c:delete val="1"/>
        <c:axPos val="l"/>
        <c:numFmt formatCode="0%" sourceLinked="1"/>
        <c:majorTickMark val="out"/>
        <c:minorTickMark val="none"/>
        <c:tickLblPos val="nextTo"/>
        <c:crossAx val="1641093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164153600"/>
        <c:axId val="164155392"/>
        <c:axId val="0"/>
      </c:bar3DChart>
      <c:catAx>
        <c:axId val="164153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155392"/>
        <c:crosses val="autoZero"/>
        <c:auto val="1"/>
        <c:lblAlgn val="ctr"/>
        <c:lblOffset val="100"/>
        <c:noMultiLvlLbl val="0"/>
      </c:catAx>
      <c:valAx>
        <c:axId val="164155392"/>
        <c:scaling>
          <c:orientation val="minMax"/>
        </c:scaling>
        <c:delete val="1"/>
        <c:axPos val="l"/>
        <c:numFmt formatCode="0%" sourceLinked="1"/>
        <c:majorTickMark val="out"/>
        <c:minorTickMark val="none"/>
        <c:tickLblPos val="nextTo"/>
        <c:crossAx val="1641536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25E-2"/>
          <c:y val="0.19811231702549273"/>
          <c:w val="0.95387839909513183"/>
          <c:h val="0.4949071135404481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A18-4AED-A5FA-505F7AAF4D7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A18-4AED-A5FA-505F7AAF4D7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0.44444444444444442</c:v>
                </c:pt>
                <c:pt idx="2">
                  <c:v>0.44444444444444442</c:v>
                </c:pt>
                <c:pt idx="3">
                  <c:v>0.1111111111111111</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4A18-4AED-A5FA-505F7AAF4D7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A18-4AED-A5FA-505F7AAF4D7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A18-4AED-A5FA-505F7AAF4D7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A18-4AED-A5FA-505F7AAF4D7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0.33333333333333331</c:v>
                </c:pt>
                <c:pt idx="2">
                  <c:v>0.55555555555555558</c:v>
                </c:pt>
                <c:pt idx="3">
                  <c:v>0.1111111111111111</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A18-4AED-A5FA-505F7AAF4D7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4A18-4AED-A5FA-505F7AAF4D7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A18-4AED-A5FA-505F7AAF4D7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A18-4AED-A5FA-505F7AAF4D7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164219904"/>
        <c:axId val="159740672"/>
      </c:lineChart>
      <c:catAx>
        <c:axId val="1642199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59740672"/>
        <c:crosses val="autoZero"/>
        <c:auto val="1"/>
        <c:lblAlgn val="ctr"/>
        <c:lblOffset val="100"/>
        <c:noMultiLvlLbl val="0"/>
      </c:catAx>
      <c:valAx>
        <c:axId val="159740672"/>
        <c:scaling>
          <c:orientation val="minMax"/>
        </c:scaling>
        <c:delete val="1"/>
        <c:axPos val="l"/>
        <c:numFmt formatCode="0%" sourceLinked="1"/>
        <c:majorTickMark val="out"/>
        <c:minorTickMark val="none"/>
        <c:tickLblPos val="nextTo"/>
        <c:crossAx val="16421990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164399744"/>
        <c:axId val="164409728"/>
        <c:axId val="0"/>
      </c:bar3DChart>
      <c:catAx>
        <c:axId val="1643997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409728"/>
        <c:crosses val="autoZero"/>
        <c:auto val="1"/>
        <c:lblAlgn val="ctr"/>
        <c:lblOffset val="100"/>
        <c:noMultiLvlLbl val="0"/>
      </c:catAx>
      <c:valAx>
        <c:axId val="164409728"/>
        <c:scaling>
          <c:orientation val="minMax"/>
        </c:scaling>
        <c:delete val="1"/>
        <c:axPos val="l"/>
        <c:numFmt formatCode="0%" sourceLinked="1"/>
        <c:majorTickMark val="out"/>
        <c:minorTickMark val="none"/>
        <c:tickLblPos val="nextTo"/>
        <c:crossAx val="1643997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6"/>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9E-2"/>
          <c:y val="0.19432888597258677"/>
          <c:w val="0.93888888888888899"/>
          <c:h val="0.68969123651210285"/>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164587392"/>
        <c:axId val="164588928"/>
        <c:axId val="0"/>
      </c:bar3DChart>
      <c:catAx>
        <c:axId val="1645873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588928"/>
        <c:crosses val="autoZero"/>
        <c:auto val="1"/>
        <c:lblAlgn val="ctr"/>
        <c:lblOffset val="100"/>
        <c:noMultiLvlLbl val="0"/>
      </c:catAx>
      <c:valAx>
        <c:axId val="164588928"/>
        <c:scaling>
          <c:orientation val="minMax"/>
        </c:scaling>
        <c:delete val="1"/>
        <c:axPos val="l"/>
        <c:numFmt formatCode="0%" sourceLinked="1"/>
        <c:majorTickMark val="out"/>
        <c:minorTickMark val="none"/>
        <c:tickLblPos val="nextTo"/>
        <c:crossAx val="1645873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164623488"/>
        <c:axId val="164625024"/>
        <c:axId val="0"/>
      </c:bar3DChart>
      <c:catAx>
        <c:axId val="1646234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625024"/>
        <c:crosses val="autoZero"/>
        <c:auto val="1"/>
        <c:lblAlgn val="ctr"/>
        <c:lblOffset val="100"/>
        <c:noMultiLvlLbl val="0"/>
      </c:catAx>
      <c:valAx>
        <c:axId val="164625024"/>
        <c:scaling>
          <c:orientation val="minMax"/>
        </c:scaling>
        <c:delete val="1"/>
        <c:axPos val="l"/>
        <c:numFmt formatCode="0%" sourceLinked="1"/>
        <c:majorTickMark val="out"/>
        <c:minorTickMark val="none"/>
        <c:tickLblPos val="nextTo"/>
        <c:crossAx val="1646234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4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164327808"/>
        <c:axId val="164329344"/>
        <c:axId val="0"/>
      </c:bar3DChart>
      <c:catAx>
        <c:axId val="1643278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329344"/>
        <c:crosses val="autoZero"/>
        <c:auto val="1"/>
        <c:lblAlgn val="ctr"/>
        <c:lblOffset val="100"/>
        <c:noMultiLvlLbl val="0"/>
      </c:catAx>
      <c:valAx>
        <c:axId val="164329344"/>
        <c:scaling>
          <c:orientation val="minMax"/>
        </c:scaling>
        <c:delete val="1"/>
        <c:axPos val="l"/>
        <c:numFmt formatCode="0%" sourceLinked="1"/>
        <c:majorTickMark val="out"/>
        <c:minorTickMark val="none"/>
        <c:tickLblPos val="nextTo"/>
        <c:crossAx val="1643278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164699520"/>
        <c:axId val="164713600"/>
        <c:axId val="0"/>
      </c:bar3DChart>
      <c:catAx>
        <c:axId val="1646995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713600"/>
        <c:crosses val="autoZero"/>
        <c:auto val="1"/>
        <c:lblAlgn val="ctr"/>
        <c:lblOffset val="100"/>
        <c:noMultiLvlLbl val="0"/>
      </c:catAx>
      <c:valAx>
        <c:axId val="164713600"/>
        <c:scaling>
          <c:orientation val="minMax"/>
        </c:scaling>
        <c:delete val="1"/>
        <c:axPos val="l"/>
        <c:numFmt formatCode="0%" sourceLinked="1"/>
        <c:majorTickMark val="out"/>
        <c:minorTickMark val="none"/>
        <c:tickLblPos val="nextTo"/>
        <c:crossAx val="164699520"/>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164747904"/>
        <c:axId val="164749696"/>
        <c:axId val="0"/>
      </c:bar3DChart>
      <c:catAx>
        <c:axId val="1647479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749696"/>
        <c:crosses val="autoZero"/>
        <c:auto val="1"/>
        <c:lblAlgn val="ctr"/>
        <c:lblOffset val="100"/>
        <c:noMultiLvlLbl val="0"/>
      </c:catAx>
      <c:valAx>
        <c:axId val="164749696"/>
        <c:scaling>
          <c:orientation val="minMax"/>
        </c:scaling>
        <c:delete val="1"/>
        <c:axPos val="l"/>
        <c:numFmt formatCode="0%" sourceLinked="1"/>
        <c:majorTickMark val="out"/>
        <c:minorTickMark val="none"/>
        <c:tickLblPos val="nextTo"/>
        <c:crossAx val="1647479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164690944"/>
        <c:axId val="164840192"/>
        <c:axId val="0"/>
      </c:bar3DChart>
      <c:catAx>
        <c:axId val="164690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840192"/>
        <c:crosses val="autoZero"/>
        <c:auto val="1"/>
        <c:lblAlgn val="ctr"/>
        <c:lblOffset val="100"/>
        <c:noMultiLvlLbl val="0"/>
      </c:catAx>
      <c:valAx>
        <c:axId val="164840192"/>
        <c:scaling>
          <c:orientation val="minMax"/>
        </c:scaling>
        <c:delete val="1"/>
        <c:axPos val="l"/>
        <c:numFmt formatCode="0%" sourceLinked="1"/>
        <c:majorTickMark val="out"/>
        <c:minorTickMark val="none"/>
        <c:tickLblPos val="nextTo"/>
        <c:crossAx val="1646909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0.8</c:v>
                </c:pt>
                <c:pt idx="3">
                  <c:v>0.2</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164874496"/>
        <c:axId val="164876288"/>
        <c:axId val="0"/>
      </c:bar3DChart>
      <c:catAx>
        <c:axId val="164874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876288"/>
        <c:crosses val="autoZero"/>
        <c:auto val="1"/>
        <c:lblAlgn val="ctr"/>
        <c:lblOffset val="100"/>
        <c:noMultiLvlLbl val="0"/>
      </c:catAx>
      <c:valAx>
        <c:axId val="164876288"/>
        <c:scaling>
          <c:orientation val="minMax"/>
        </c:scaling>
        <c:delete val="1"/>
        <c:axPos val="l"/>
        <c:numFmt formatCode="0%" sourceLinked="1"/>
        <c:majorTickMark val="out"/>
        <c:minorTickMark val="none"/>
        <c:tickLblPos val="nextTo"/>
        <c:crossAx val="1648744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164980224"/>
        <c:axId val="164981760"/>
        <c:axId val="0"/>
      </c:bar3DChart>
      <c:catAx>
        <c:axId val="164980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4981760"/>
        <c:crosses val="autoZero"/>
        <c:auto val="1"/>
        <c:lblAlgn val="ctr"/>
        <c:lblOffset val="100"/>
        <c:noMultiLvlLbl val="0"/>
      </c:catAx>
      <c:valAx>
        <c:axId val="164981760"/>
        <c:scaling>
          <c:orientation val="minMax"/>
        </c:scaling>
        <c:delete val="1"/>
        <c:axPos val="l"/>
        <c:numFmt formatCode="0%" sourceLinked="1"/>
        <c:majorTickMark val="out"/>
        <c:minorTickMark val="none"/>
        <c:tickLblPos val="nextTo"/>
        <c:crossAx val="1649802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165020416"/>
        <c:axId val="165021952"/>
        <c:axId val="0"/>
      </c:bar3DChart>
      <c:catAx>
        <c:axId val="1650204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5021952"/>
        <c:crosses val="autoZero"/>
        <c:auto val="1"/>
        <c:lblAlgn val="ctr"/>
        <c:lblOffset val="100"/>
        <c:noMultiLvlLbl val="0"/>
      </c:catAx>
      <c:valAx>
        <c:axId val="165021952"/>
        <c:scaling>
          <c:orientation val="minMax"/>
        </c:scaling>
        <c:delete val="1"/>
        <c:axPos val="l"/>
        <c:numFmt formatCode="0%" sourceLinked="1"/>
        <c:majorTickMark val="out"/>
        <c:minorTickMark val="none"/>
        <c:tickLblPos val="nextTo"/>
        <c:crossAx val="1650204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1</c:v>
                </c:pt>
                <c:pt idx="3">
                  <c:v>0</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165076992"/>
        <c:axId val="165078528"/>
        <c:axId val="0"/>
      </c:bar3DChart>
      <c:catAx>
        <c:axId val="165076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5078528"/>
        <c:crosses val="autoZero"/>
        <c:auto val="1"/>
        <c:lblAlgn val="ctr"/>
        <c:lblOffset val="100"/>
        <c:noMultiLvlLbl val="0"/>
      </c:catAx>
      <c:valAx>
        <c:axId val="165078528"/>
        <c:scaling>
          <c:orientation val="minMax"/>
        </c:scaling>
        <c:delete val="1"/>
        <c:axPos val="l"/>
        <c:numFmt formatCode="0%" sourceLinked="1"/>
        <c:majorTickMark val="out"/>
        <c:minorTickMark val="none"/>
        <c:tickLblPos val="nextTo"/>
        <c:crossAx val="1650769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165129216"/>
        <c:axId val="165131008"/>
        <c:axId val="0"/>
      </c:bar3DChart>
      <c:catAx>
        <c:axId val="165129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5131008"/>
        <c:crosses val="autoZero"/>
        <c:auto val="1"/>
        <c:lblAlgn val="ctr"/>
        <c:lblOffset val="100"/>
        <c:noMultiLvlLbl val="0"/>
      </c:catAx>
      <c:valAx>
        <c:axId val="165131008"/>
        <c:scaling>
          <c:orientation val="minMax"/>
        </c:scaling>
        <c:delete val="1"/>
        <c:axPos val="l"/>
        <c:numFmt formatCode="0%" sourceLinked="1"/>
        <c:majorTickMark val="out"/>
        <c:minorTickMark val="none"/>
        <c:tickLblPos val="nextTo"/>
        <c:crossAx val="1651292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165226752"/>
        <c:axId val="165228544"/>
        <c:axId val="0"/>
      </c:bar3DChart>
      <c:catAx>
        <c:axId val="165226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5228544"/>
        <c:crosses val="autoZero"/>
        <c:auto val="1"/>
        <c:lblAlgn val="ctr"/>
        <c:lblOffset val="100"/>
        <c:noMultiLvlLbl val="0"/>
      </c:catAx>
      <c:valAx>
        <c:axId val="165228544"/>
        <c:scaling>
          <c:orientation val="minMax"/>
        </c:scaling>
        <c:delete val="1"/>
        <c:axPos val="l"/>
        <c:numFmt formatCode="0%" sourceLinked="1"/>
        <c:majorTickMark val="out"/>
        <c:minorTickMark val="none"/>
        <c:tickLblPos val="nextTo"/>
        <c:crossAx val="1652267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165271040"/>
        <c:axId val="165272576"/>
        <c:axId val="0"/>
      </c:bar3DChart>
      <c:catAx>
        <c:axId val="165271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5272576"/>
        <c:crosses val="autoZero"/>
        <c:auto val="1"/>
        <c:lblAlgn val="ctr"/>
        <c:lblOffset val="100"/>
        <c:noMultiLvlLbl val="0"/>
      </c:catAx>
      <c:valAx>
        <c:axId val="165272576"/>
        <c:scaling>
          <c:orientation val="minMax"/>
        </c:scaling>
        <c:delete val="1"/>
        <c:axPos val="l"/>
        <c:numFmt formatCode="0%" sourceLinked="1"/>
        <c:majorTickMark val="out"/>
        <c:minorTickMark val="none"/>
        <c:tickLblPos val="nextTo"/>
        <c:crossAx val="1652710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165192448"/>
        <c:axId val="165193984"/>
        <c:axId val="0"/>
      </c:bar3DChart>
      <c:catAx>
        <c:axId val="1651924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5193984"/>
        <c:crosses val="autoZero"/>
        <c:auto val="1"/>
        <c:lblAlgn val="ctr"/>
        <c:lblOffset val="100"/>
        <c:noMultiLvlLbl val="0"/>
      </c:catAx>
      <c:valAx>
        <c:axId val="165193984"/>
        <c:scaling>
          <c:orientation val="minMax"/>
        </c:scaling>
        <c:delete val="1"/>
        <c:axPos val="l"/>
        <c:numFmt formatCode="0%" sourceLinked="1"/>
        <c:majorTickMark val="out"/>
        <c:minorTickMark val="none"/>
        <c:tickLblPos val="nextTo"/>
        <c:crossAx val="1651924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31D-4ABC-8EB0-5265659ADAB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31D-4ABC-8EB0-5265659ADAB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831D-4ABC-8EB0-5265659ADAB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31D-4ABC-8EB0-5265659ADAB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31D-4ABC-8EB0-5265659ADAB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31D-4ABC-8EB0-5265659ADAB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31D-4ABC-8EB0-5265659ADAB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831D-4ABC-8EB0-5265659ADAB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31D-4ABC-8EB0-5265659ADAB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31D-4ABC-8EB0-5265659ADAB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4E-2"/>
                  <c:y val="-8.48484938464428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4E-2"/>
                  <c:y val="-5.185185735060391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31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8E-2"/>
                  <c:y val="-8.956229906013410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165288960"/>
        <c:axId val="165307136"/>
      </c:lineChart>
      <c:catAx>
        <c:axId val="1652889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5307136"/>
        <c:crosses val="autoZero"/>
        <c:auto val="1"/>
        <c:lblAlgn val="ctr"/>
        <c:lblOffset val="100"/>
        <c:noMultiLvlLbl val="0"/>
      </c:catAx>
      <c:valAx>
        <c:axId val="165307136"/>
        <c:scaling>
          <c:orientation val="minMax"/>
        </c:scaling>
        <c:delete val="1"/>
        <c:axPos val="l"/>
        <c:numFmt formatCode="0%" sourceLinked="1"/>
        <c:majorTickMark val="out"/>
        <c:minorTickMark val="none"/>
        <c:tickLblPos val="nextTo"/>
        <c:crossAx val="16528896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E45-4C44-87EB-1CD84CD6AD0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E45-4C44-87EB-1CD84CD6AD0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5E45-4C44-87EB-1CD84CD6AD0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E45-4C44-87EB-1CD84CD6AD0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E45-4C44-87EB-1CD84CD6AD0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E45-4C44-87EB-1CD84CD6AD0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E45-4C44-87EB-1CD84CD6AD0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5E45-4C44-87EB-1CD84CD6AD0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E45-4C44-87EB-1CD84CD6AD0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E45-4C44-87EB-1CD84CD6AD0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165532800"/>
        <c:axId val="165534336"/>
      </c:lineChart>
      <c:catAx>
        <c:axId val="1655328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5534336"/>
        <c:crosses val="autoZero"/>
        <c:auto val="1"/>
        <c:lblAlgn val="ctr"/>
        <c:lblOffset val="100"/>
        <c:noMultiLvlLbl val="0"/>
      </c:catAx>
      <c:valAx>
        <c:axId val="165534336"/>
        <c:scaling>
          <c:orientation val="minMax"/>
        </c:scaling>
        <c:delete val="1"/>
        <c:axPos val="l"/>
        <c:numFmt formatCode="0%" sourceLinked="1"/>
        <c:majorTickMark val="out"/>
        <c:minorTickMark val="none"/>
        <c:tickLblPos val="nextTo"/>
        <c:crossAx val="16553280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25E-2"/>
          <c:y val="0.21603249926230836"/>
          <c:w val="0.95214790647090819"/>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F4A-494B-9CC3-F9E438972B7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F4A-494B-9CC3-F9E438972B7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2F4A-494B-9CC3-F9E438972B7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F4A-494B-9CC3-F9E438972B7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F4A-494B-9CC3-F9E438972B7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F4A-494B-9CC3-F9E438972B7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F4A-494B-9CC3-F9E438972B7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2F4A-494B-9CC3-F9E438972B7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F4A-494B-9CC3-F9E438972B7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F4A-494B-9CC3-F9E438972B7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74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82E-2"/>
                  <c:y val="-6.127944503315435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82E-2"/>
                  <c:y val="-7.0707051961331993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5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165588992"/>
        <c:axId val="165590528"/>
      </c:lineChart>
      <c:catAx>
        <c:axId val="1655889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5590528"/>
        <c:crosses val="autoZero"/>
        <c:auto val="1"/>
        <c:lblAlgn val="ctr"/>
        <c:lblOffset val="100"/>
        <c:noMultiLvlLbl val="0"/>
      </c:catAx>
      <c:valAx>
        <c:axId val="165590528"/>
        <c:scaling>
          <c:orientation val="minMax"/>
        </c:scaling>
        <c:delete val="1"/>
        <c:axPos val="l"/>
        <c:numFmt formatCode="0%" sourceLinked="1"/>
        <c:majorTickMark val="out"/>
        <c:minorTickMark val="none"/>
        <c:tickLblPos val="nextTo"/>
        <c:crossAx val="16558899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165612928"/>
        <c:axId val="165622912"/>
        <c:axId val="0"/>
      </c:bar3DChart>
      <c:catAx>
        <c:axId val="165612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5622912"/>
        <c:crosses val="autoZero"/>
        <c:auto val="1"/>
        <c:lblAlgn val="ctr"/>
        <c:lblOffset val="100"/>
        <c:noMultiLvlLbl val="0"/>
      </c:catAx>
      <c:valAx>
        <c:axId val="165622912"/>
        <c:scaling>
          <c:orientation val="minMax"/>
        </c:scaling>
        <c:delete val="1"/>
        <c:axPos val="l"/>
        <c:numFmt formatCode="0%" sourceLinked="1"/>
        <c:majorTickMark val="out"/>
        <c:minorTickMark val="none"/>
        <c:tickLblPos val="nextTo"/>
        <c:crossAx val="1656129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165673600"/>
        <c:axId val="165683584"/>
        <c:axId val="0"/>
      </c:bar3DChart>
      <c:catAx>
        <c:axId val="165673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5683584"/>
        <c:crosses val="autoZero"/>
        <c:auto val="1"/>
        <c:lblAlgn val="ctr"/>
        <c:lblOffset val="100"/>
        <c:noMultiLvlLbl val="0"/>
      </c:catAx>
      <c:valAx>
        <c:axId val="165683584"/>
        <c:scaling>
          <c:orientation val="minMax"/>
        </c:scaling>
        <c:delete val="1"/>
        <c:axPos val="l"/>
        <c:numFmt formatCode="0%" sourceLinked="1"/>
        <c:majorTickMark val="out"/>
        <c:minorTickMark val="none"/>
        <c:tickLblPos val="nextTo"/>
        <c:crossAx val="1656736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165705600"/>
        <c:axId val="165707136"/>
        <c:axId val="0"/>
      </c:bar3DChart>
      <c:catAx>
        <c:axId val="165705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5707136"/>
        <c:crosses val="autoZero"/>
        <c:auto val="1"/>
        <c:lblAlgn val="ctr"/>
        <c:lblOffset val="100"/>
        <c:noMultiLvlLbl val="0"/>
      </c:catAx>
      <c:valAx>
        <c:axId val="165707136"/>
        <c:scaling>
          <c:orientation val="minMax"/>
        </c:scaling>
        <c:delete val="1"/>
        <c:axPos val="l"/>
        <c:numFmt formatCode="0%" sourceLinked="1"/>
        <c:majorTickMark val="out"/>
        <c:minorTickMark val="none"/>
        <c:tickLblPos val="nextTo"/>
        <c:crossAx val="1657056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47E-2"/>
          <c:y val="0.19756283224672166"/>
          <c:w val="0.95214790647090819"/>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81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82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82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165870208"/>
        <c:axId val="165757312"/>
      </c:lineChart>
      <c:catAx>
        <c:axId val="1658702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5757312"/>
        <c:crosses val="autoZero"/>
        <c:auto val="1"/>
        <c:lblAlgn val="ctr"/>
        <c:lblOffset val="100"/>
        <c:noMultiLvlLbl val="0"/>
      </c:catAx>
      <c:valAx>
        <c:axId val="165757312"/>
        <c:scaling>
          <c:orientation val="minMax"/>
        </c:scaling>
        <c:delete val="1"/>
        <c:axPos val="l"/>
        <c:numFmt formatCode="0%" sourceLinked="1"/>
        <c:majorTickMark val="out"/>
        <c:minorTickMark val="none"/>
        <c:tickLblPos val="nextTo"/>
        <c:crossAx val="16587020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165878016"/>
        <c:axId val="165896192"/>
        <c:axId val="0"/>
      </c:bar3DChart>
      <c:catAx>
        <c:axId val="1658780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5896192"/>
        <c:crosses val="autoZero"/>
        <c:auto val="1"/>
        <c:lblAlgn val="ctr"/>
        <c:lblOffset val="100"/>
        <c:noMultiLvlLbl val="0"/>
      </c:catAx>
      <c:valAx>
        <c:axId val="165896192"/>
        <c:scaling>
          <c:orientation val="minMax"/>
        </c:scaling>
        <c:delete val="1"/>
        <c:axPos val="l"/>
        <c:numFmt formatCode="0%" sourceLinked="1"/>
        <c:majorTickMark val="out"/>
        <c:minorTickMark val="none"/>
        <c:tickLblPos val="nextTo"/>
        <c:crossAx val="1658780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165910016"/>
        <c:axId val="165911552"/>
        <c:axId val="0"/>
      </c:bar3DChart>
      <c:catAx>
        <c:axId val="1659100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5911552"/>
        <c:crosses val="autoZero"/>
        <c:auto val="1"/>
        <c:lblAlgn val="ctr"/>
        <c:lblOffset val="100"/>
        <c:noMultiLvlLbl val="0"/>
      </c:catAx>
      <c:valAx>
        <c:axId val="165911552"/>
        <c:scaling>
          <c:orientation val="minMax"/>
        </c:scaling>
        <c:delete val="1"/>
        <c:axPos val="l"/>
        <c:numFmt formatCode="0%" sourceLinked="1"/>
        <c:majorTickMark val="out"/>
        <c:minorTickMark val="none"/>
        <c:tickLblPos val="nextTo"/>
        <c:crossAx val="1659100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165982208"/>
        <c:axId val="165983744"/>
        <c:axId val="0"/>
      </c:bar3DChart>
      <c:catAx>
        <c:axId val="1659822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5983744"/>
        <c:crosses val="autoZero"/>
        <c:auto val="1"/>
        <c:lblAlgn val="ctr"/>
        <c:lblOffset val="100"/>
        <c:noMultiLvlLbl val="0"/>
      </c:catAx>
      <c:valAx>
        <c:axId val="165983744"/>
        <c:scaling>
          <c:orientation val="minMax"/>
        </c:scaling>
        <c:delete val="1"/>
        <c:axPos val="l"/>
        <c:numFmt formatCode="0%" sourceLinked="1"/>
        <c:majorTickMark val="out"/>
        <c:minorTickMark val="none"/>
        <c:tickLblPos val="nextTo"/>
        <c:crossAx val="1659822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166018048"/>
        <c:axId val="166019840"/>
        <c:axId val="0"/>
      </c:bar3DChart>
      <c:catAx>
        <c:axId val="1660180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6019840"/>
        <c:crosses val="autoZero"/>
        <c:auto val="1"/>
        <c:lblAlgn val="ctr"/>
        <c:lblOffset val="100"/>
        <c:noMultiLvlLbl val="0"/>
      </c:catAx>
      <c:valAx>
        <c:axId val="166019840"/>
        <c:scaling>
          <c:orientation val="minMax"/>
        </c:scaling>
        <c:delete val="1"/>
        <c:axPos val="l"/>
        <c:numFmt formatCode="0%" sourceLinked="1"/>
        <c:majorTickMark val="out"/>
        <c:minorTickMark val="none"/>
        <c:tickLblPos val="nextTo"/>
        <c:crossAx val="1660180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0.33333333333333331</c:v>
                </c:pt>
                <c:pt idx="2">
                  <c:v>0.33333333333333331</c:v>
                </c:pt>
                <c:pt idx="3">
                  <c:v>0.33333333333333331</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166137216"/>
        <c:axId val="166147200"/>
        <c:axId val="0"/>
      </c:bar3DChart>
      <c:catAx>
        <c:axId val="166137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6147200"/>
        <c:crosses val="autoZero"/>
        <c:auto val="1"/>
        <c:lblAlgn val="ctr"/>
        <c:lblOffset val="100"/>
        <c:noMultiLvlLbl val="0"/>
      </c:catAx>
      <c:valAx>
        <c:axId val="166147200"/>
        <c:scaling>
          <c:orientation val="minMax"/>
        </c:scaling>
        <c:delete val="1"/>
        <c:axPos val="l"/>
        <c:numFmt formatCode="0%" sourceLinked="1"/>
        <c:majorTickMark val="out"/>
        <c:minorTickMark val="none"/>
        <c:tickLblPos val="nextTo"/>
        <c:crossAx val="1661372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166173312"/>
        <c:axId val="166175104"/>
        <c:axId val="0"/>
      </c:bar3DChart>
      <c:catAx>
        <c:axId val="166173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6175104"/>
        <c:crosses val="autoZero"/>
        <c:auto val="1"/>
        <c:lblAlgn val="ctr"/>
        <c:lblOffset val="100"/>
        <c:noMultiLvlLbl val="0"/>
      </c:catAx>
      <c:valAx>
        <c:axId val="166175104"/>
        <c:scaling>
          <c:orientation val="minMax"/>
        </c:scaling>
        <c:delete val="1"/>
        <c:axPos val="l"/>
        <c:numFmt formatCode="0%" sourceLinked="1"/>
        <c:majorTickMark val="out"/>
        <c:minorTickMark val="none"/>
        <c:tickLblPos val="nextTo"/>
        <c:crossAx val="1661733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166229888"/>
        <c:axId val="166231424"/>
        <c:axId val="0"/>
      </c:bar3DChart>
      <c:catAx>
        <c:axId val="166229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6231424"/>
        <c:crosses val="autoZero"/>
        <c:auto val="1"/>
        <c:lblAlgn val="ctr"/>
        <c:lblOffset val="100"/>
        <c:noMultiLvlLbl val="0"/>
      </c:catAx>
      <c:valAx>
        <c:axId val="166231424"/>
        <c:scaling>
          <c:orientation val="minMax"/>
        </c:scaling>
        <c:delete val="1"/>
        <c:axPos val="l"/>
        <c:numFmt formatCode="0%" sourceLinked="1"/>
        <c:majorTickMark val="out"/>
        <c:minorTickMark val="none"/>
        <c:tickLblPos val="nextTo"/>
        <c:crossAx val="1662298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0.42857142857142855</c:v>
                </c:pt>
                <c:pt idx="2">
                  <c:v>0.5714285714285714</c:v>
                </c:pt>
                <c:pt idx="3">
                  <c:v>0</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166335616"/>
        <c:axId val="166337152"/>
        <c:axId val="0"/>
      </c:bar3DChart>
      <c:catAx>
        <c:axId val="166335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6337152"/>
        <c:crosses val="autoZero"/>
        <c:auto val="1"/>
        <c:lblAlgn val="ctr"/>
        <c:lblOffset val="100"/>
        <c:noMultiLvlLbl val="0"/>
      </c:catAx>
      <c:valAx>
        <c:axId val="166337152"/>
        <c:scaling>
          <c:orientation val="minMax"/>
        </c:scaling>
        <c:delete val="1"/>
        <c:axPos val="l"/>
        <c:numFmt formatCode="0%" sourceLinked="1"/>
        <c:majorTickMark val="out"/>
        <c:minorTickMark val="none"/>
        <c:tickLblPos val="nextTo"/>
        <c:crossAx val="1663356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0.14285714285714285</c:v>
                </c:pt>
                <c:pt idx="2">
                  <c:v>0</c:v>
                </c:pt>
                <c:pt idx="3">
                  <c:v>0.14285714285714285</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166363520"/>
        <c:axId val="166365056"/>
        <c:axId val="0"/>
      </c:bar3DChart>
      <c:catAx>
        <c:axId val="166363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6365056"/>
        <c:crosses val="autoZero"/>
        <c:auto val="1"/>
        <c:lblAlgn val="ctr"/>
        <c:lblOffset val="100"/>
        <c:noMultiLvlLbl val="0"/>
      </c:catAx>
      <c:valAx>
        <c:axId val="166365056"/>
        <c:scaling>
          <c:orientation val="minMax"/>
        </c:scaling>
        <c:delete val="1"/>
        <c:axPos val="l"/>
        <c:numFmt formatCode="0%" sourceLinked="1"/>
        <c:majorTickMark val="out"/>
        <c:minorTickMark val="none"/>
        <c:tickLblPos val="nextTo"/>
        <c:crossAx val="1663635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166411648"/>
        <c:axId val="166413440"/>
        <c:axId val="0"/>
      </c:bar3DChart>
      <c:catAx>
        <c:axId val="166411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6413440"/>
        <c:crosses val="autoZero"/>
        <c:auto val="1"/>
        <c:lblAlgn val="ctr"/>
        <c:lblOffset val="100"/>
        <c:noMultiLvlLbl val="0"/>
      </c:catAx>
      <c:valAx>
        <c:axId val="166413440"/>
        <c:scaling>
          <c:orientation val="minMax"/>
        </c:scaling>
        <c:delete val="1"/>
        <c:axPos val="l"/>
        <c:numFmt formatCode="0%" sourceLinked="1"/>
        <c:majorTickMark val="out"/>
        <c:minorTickMark val="none"/>
        <c:tickLblPos val="nextTo"/>
        <c:crossAx val="1664116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166460032"/>
        <c:axId val="166281600"/>
        <c:axId val="0"/>
      </c:bar3DChart>
      <c:catAx>
        <c:axId val="166460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6281600"/>
        <c:crosses val="autoZero"/>
        <c:auto val="1"/>
        <c:lblAlgn val="ctr"/>
        <c:lblOffset val="100"/>
        <c:noMultiLvlLbl val="0"/>
      </c:catAx>
      <c:valAx>
        <c:axId val="166281600"/>
        <c:scaling>
          <c:orientation val="minMax"/>
        </c:scaling>
        <c:delete val="1"/>
        <c:axPos val="l"/>
        <c:numFmt formatCode="0%" sourceLinked="1"/>
        <c:majorTickMark val="out"/>
        <c:minorTickMark val="none"/>
        <c:tickLblPos val="nextTo"/>
        <c:crossAx val="1664600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166324096"/>
        <c:axId val="166325632"/>
        <c:axId val="0"/>
      </c:bar3DChart>
      <c:catAx>
        <c:axId val="1663240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6325632"/>
        <c:crosses val="autoZero"/>
        <c:auto val="1"/>
        <c:lblAlgn val="ctr"/>
        <c:lblOffset val="100"/>
        <c:noMultiLvlLbl val="0"/>
      </c:catAx>
      <c:valAx>
        <c:axId val="166325632"/>
        <c:scaling>
          <c:orientation val="minMax"/>
        </c:scaling>
        <c:delete val="1"/>
        <c:axPos val="l"/>
        <c:numFmt formatCode="0%" sourceLinked="1"/>
        <c:majorTickMark val="out"/>
        <c:minorTickMark val="none"/>
        <c:tickLblPos val="nextTo"/>
        <c:crossAx val="1663240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166487168"/>
        <c:axId val="166488704"/>
        <c:axId val="0"/>
      </c:bar3DChart>
      <c:catAx>
        <c:axId val="1664871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6488704"/>
        <c:crosses val="autoZero"/>
        <c:auto val="1"/>
        <c:lblAlgn val="ctr"/>
        <c:lblOffset val="100"/>
        <c:noMultiLvlLbl val="0"/>
      </c:catAx>
      <c:valAx>
        <c:axId val="166488704"/>
        <c:scaling>
          <c:orientation val="minMax"/>
        </c:scaling>
        <c:delete val="1"/>
        <c:axPos val="l"/>
        <c:numFmt formatCode="0%" sourceLinked="1"/>
        <c:majorTickMark val="out"/>
        <c:minorTickMark val="none"/>
        <c:tickLblPos val="nextTo"/>
        <c:crossAx val="1664871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185-4C88-A8C8-71D942FE8D9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185-4C88-A8C8-71D942FE8D9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0.33333333333333331</c:v>
                </c:pt>
                <c:pt idx="2">
                  <c:v>0.33333333333333331</c:v>
                </c:pt>
                <c:pt idx="3">
                  <c:v>0.33333333333333331</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8185-4C88-A8C8-71D942FE8D9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185-4C88-A8C8-71D942FE8D9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185-4C88-A8C8-71D942FE8D9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185-4C88-A8C8-71D942FE8D9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185-4C88-A8C8-71D942FE8D9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8185-4C88-A8C8-71D942FE8D9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185-4C88-A8C8-71D942FE8D9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185-4C88-A8C8-71D942FE8D9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9E-2"/>
                  <c:y val="-8.956229906013406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45E-2"/>
                  <c:y val="-5.656566256429516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166722560"/>
        <c:axId val="166605568"/>
      </c:lineChart>
      <c:catAx>
        <c:axId val="1667225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6605568"/>
        <c:crosses val="autoZero"/>
        <c:auto val="1"/>
        <c:lblAlgn val="ctr"/>
        <c:lblOffset val="100"/>
        <c:noMultiLvlLbl val="0"/>
      </c:catAx>
      <c:valAx>
        <c:axId val="166605568"/>
        <c:scaling>
          <c:orientation val="minMax"/>
        </c:scaling>
        <c:delete val="1"/>
        <c:axPos val="l"/>
        <c:numFmt formatCode="0%" sourceLinked="1"/>
        <c:majorTickMark val="out"/>
        <c:minorTickMark val="none"/>
        <c:tickLblPos val="nextTo"/>
        <c:crossAx val="16672256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7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0.42857142857142855</c:v>
                </c:pt>
                <c:pt idx="2">
                  <c:v>0.5714285714285714</c:v>
                </c:pt>
                <c:pt idx="3">
                  <c:v>0</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412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9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33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0.14285714285714285</c:v>
                </c:pt>
                <c:pt idx="2">
                  <c:v>0</c:v>
                </c:pt>
                <c:pt idx="3">
                  <c:v>0.14285714285714285</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19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33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51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12E-2"/>
                  <c:y val="-5.9947292858683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51E-2"/>
                  <c:y val="-7.37812835183796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76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166766464"/>
        <c:axId val="166768000"/>
      </c:lineChart>
      <c:catAx>
        <c:axId val="1667664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6768000"/>
        <c:crosses val="autoZero"/>
        <c:auto val="1"/>
        <c:lblAlgn val="ctr"/>
        <c:lblOffset val="100"/>
        <c:noMultiLvlLbl val="0"/>
      </c:catAx>
      <c:valAx>
        <c:axId val="166768000"/>
        <c:scaling>
          <c:orientation val="minMax"/>
        </c:scaling>
        <c:delete val="1"/>
        <c:axPos val="l"/>
        <c:numFmt formatCode="0%" sourceLinked="1"/>
        <c:majorTickMark val="out"/>
        <c:minorTickMark val="none"/>
        <c:tickLblPos val="nextTo"/>
        <c:crossAx val="16676646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FAE-4A79-A5A8-B14BC8E2E04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FAE-4A79-A5A8-B14BC8E2E04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7FAE-4A79-A5A8-B14BC8E2E04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FAE-4A79-A5A8-B14BC8E2E04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FAE-4A79-A5A8-B14BC8E2E04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FAE-4A79-A5A8-B14BC8E2E04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FAE-4A79-A5A8-B14BC8E2E04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7FAE-4A79-A5A8-B14BC8E2E04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FAE-4A79-A5A8-B14BC8E2E04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FAE-4A79-A5A8-B14BC8E2E04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8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166849920"/>
        <c:axId val="166872192"/>
      </c:lineChart>
      <c:catAx>
        <c:axId val="1668499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6872192"/>
        <c:crosses val="autoZero"/>
        <c:auto val="1"/>
        <c:lblAlgn val="ctr"/>
        <c:lblOffset val="100"/>
        <c:noMultiLvlLbl val="0"/>
      </c:catAx>
      <c:valAx>
        <c:axId val="166872192"/>
        <c:scaling>
          <c:orientation val="minMax"/>
        </c:scaling>
        <c:delete val="1"/>
        <c:axPos val="l"/>
        <c:numFmt formatCode="0%" sourceLinked="1"/>
        <c:majorTickMark val="out"/>
        <c:minorTickMark val="none"/>
        <c:tickLblPos val="nextTo"/>
        <c:crossAx val="16684992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0.5</c:v>
                </c:pt>
                <c:pt idx="2">
                  <c:v>0.5</c:v>
                </c:pt>
                <c:pt idx="3">
                  <c:v>0</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166915072"/>
        <c:axId val="166916864"/>
        <c:axId val="0"/>
      </c:bar3DChart>
      <c:catAx>
        <c:axId val="1669150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6916864"/>
        <c:crosses val="autoZero"/>
        <c:auto val="1"/>
        <c:lblAlgn val="ctr"/>
        <c:lblOffset val="100"/>
        <c:noMultiLvlLbl val="0"/>
      </c:catAx>
      <c:valAx>
        <c:axId val="166916864"/>
        <c:scaling>
          <c:orientation val="minMax"/>
        </c:scaling>
        <c:delete val="1"/>
        <c:axPos val="l"/>
        <c:numFmt formatCode="0%" sourceLinked="1"/>
        <c:majorTickMark val="out"/>
        <c:minorTickMark val="none"/>
        <c:tickLblPos val="nextTo"/>
        <c:crossAx val="1669150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0.5</c:v>
                </c:pt>
                <c:pt idx="2">
                  <c:v>0.5</c:v>
                </c:pt>
                <c:pt idx="3">
                  <c:v>0</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166967552"/>
        <c:axId val="166981632"/>
        <c:axId val="0"/>
      </c:bar3DChart>
      <c:catAx>
        <c:axId val="1669675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6981632"/>
        <c:crosses val="autoZero"/>
        <c:auto val="1"/>
        <c:lblAlgn val="ctr"/>
        <c:lblOffset val="100"/>
        <c:noMultiLvlLbl val="0"/>
      </c:catAx>
      <c:valAx>
        <c:axId val="166981632"/>
        <c:scaling>
          <c:orientation val="minMax"/>
        </c:scaling>
        <c:delete val="1"/>
        <c:axPos val="l"/>
        <c:numFmt formatCode="0%" sourceLinked="1"/>
        <c:majorTickMark val="out"/>
        <c:minorTickMark val="none"/>
        <c:tickLblPos val="nextTo"/>
        <c:crossAx val="1669675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0.5</c:v>
                </c:pt>
                <c:pt idx="2">
                  <c:v>0.5</c:v>
                </c:pt>
                <c:pt idx="3">
                  <c:v>0</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167011840"/>
        <c:axId val="167013376"/>
        <c:axId val="0"/>
      </c:bar3DChart>
      <c:catAx>
        <c:axId val="1670118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7013376"/>
        <c:crosses val="autoZero"/>
        <c:auto val="1"/>
        <c:lblAlgn val="ctr"/>
        <c:lblOffset val="100"/>
        <c:noMultiLvlLbl val="0"/>
      </c:catAx>
      <c:valAx>
        <c:axId val="167013376"/>
        <c:scaling>
          <c:orientation val="minMax"/>
        </c:scaling>
        <c:delete val="1"/>
        <c:axPos val="l"/>
        <c:numFmt formatCode="0%" sourceLinked="1"/>
        <c:majorTickMark val="out"/>
        <c:minorTickMark val="none"/>
        <c:tickLblPos val="nextTo"/>
        <c:crossAx val="1670118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782-4138-8117-24802704A58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782-4138-8117-24802704A58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0.14285714285714285</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0782-4138-8117-24802704A58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782-4138-8117-24802704A58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782-4138-8117-24802704A58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782-4138-8117-24802704A58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782-4138-8117-24802704A58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0782-4138-8117-24802704A58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782-4138-8117-24802704A58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782-4138-8117-24802704A58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51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27E-3"/>
                  <c:y val="-6.118674111856477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89E-2"/>
                  <c:y val="-9.413344787471503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9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167067648"/>
        <c:axId val="167069184"/>
      </c:lineChart>
      <c:catAx>
        <c:axId val="1670676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7069184"/>
        <c:crosses val="autoZero"/>
        <c:auto val="1"/>
        <c:lblAlgn val="ctr"/>
        <c:lblOffset val="100"/>
        <c:noMultiLvlLbl val="0"/>
      </c:catAx>
      <c:valAx>
        <c:axId val="167069184"/>
        <c:scaling>
          <c:orientation val="minMax"/>
        </c:scaling>
        <c:delete val="1"/>
        <c:axPos val="l"/>
        <c:numFmt formatCode="0%" sourceLinked="1"/>
        <c:majorTickMark val="out"/>
        <c:minorTickMark val="none"/>
        <c:tickLblPos val="nextTo"/>
        <c:crossAx val="16706764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0.5</c:v>
                </c:pt>
                <c:pt idx="3">
                  <c:v>0.5</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167107968"/>
        <c:axId val="167183488"/>
        <c:axId val="0"/>
      </c:bar3DChart>
      <c:catAx>
        <c:axId val="167107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7183488"/>
        <c:crosses val="autoZero"/>
        <c:auto val="1"/>
        <c:lblAlgn val="ctr"/>
        <c:lblOffset val="100"/>
        <c:noMultiLvlLbl val="0"/>
      </c:catAx>
      <c:valAx>
        <c:axId val="167183488"/>
        <c:scaling>
          <c:orientation val="minMax"/>
        </c:scaling>
        <c:delete val="1"/>
        <c:axPos val="l"/>
        <c:numFmt formatCode="0%" sourceLinked="1"/>
        <c:majorTickMark val="out"/>
        <c:minorTickMark val="none"/>
        <c:tickLblPos val="nextTo"/>
        <c:crossAx val="1671079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0.5</c:v>
                </c:pt>
                <c:pt idx="3">
                  <c:v>0.5</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167217792"/>
        <c:axId val="167219584"/>
        <c:axId val="0"/>
      </c:bar3DChart>
      <c:catAx>
        <c:axId val="167217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7219584"/>
        <c:crosses val="autoZero"/>
        <c:auto val="1"/>
        <c:lblAlgn val="ctr"/>
        <c:lblOffset val="100"/>
        <c:noMultiLvlLbl val="0"/>
      </c:catAx>
      <c:valAx>
        <c:axId val="167219584"/>
        <c:scaling>
          <c:orientation val="minMax"/>
        </c:scaling>
        <c:delete val="1"/>
        <c:axPos val="l"/>
        <c:numFmt formatCode="0%" sourceLinked="1"/>
        <c:majorTickMark val="out"/>
        <c:minorTickMark val="none"/>
        <c:tickLblPos val="nextTo"/>
        <c:crossAx val="1672177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167323520"/>
        <c:axId val="167325056"/>
        <c:axId val="0"/>
      </c:bar3DChart>
      <c:catAx>
        <c:axId val="167323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7325056"/>
        <c:crosses val="autoZero"/>
        <c:auto val="1"/>
        <c:lblAlgn val="ctr"/>
        <c:lblOffset val="100"/>
        <c:noMultiLvlLbl val="0"/>
      </c:catAx>
      <c:valAx>
        <c:axId val="167325056"/>
        <c:scaling>
          <c:orientation val="minMax"/>
        </c:scaling>
        <c:delete val="1"/>
        <c:axPos val="l"/>
        <c:numFmt formatCode="0%" sourceLinked="1"/>
        <c:majorTickMark val="out"/>
        <c:minorTickMark val="none"/>
        <c:tickLblPos val="nextTo"/>
        <c:crossAx val="1673235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D3E-486C-A0FB-E6C0328A72C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D3E-486C-A0FB-E6C0328A72C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9D3E-486C-A0FB-E6C0328A72C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D3E-486C-A0FB-E6C0328A72C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D3E-486C-A0FB-E6C0328A72C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D3E-486C-A0FB-E6C0328A72C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D3E-486C-A0FB-E6C0328A72C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9D3E-486C-A0FB-E6C0328A72C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D3E-486C-A0FB-E6C0328A72C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D3E-486C-A0FB-E6C0328A72C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2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76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55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167248256"/>
        <c:axId val="167249792"/>
      </c:lineChart>
      <c:catAx>
        <c:axId val="1672482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7249792"/>
        <c:crosses val="autoZero"/>
        <c:auto val="1"/>
        <c:lblAlgn val="ctr"/>
        <c:lblOffset val="100"/>
        <c:noMultiLvlLbl val="0"/>
      </c:catAx>
      <c:valAx>
        <c:axId val="167249792"/>
        <c:scaling>
          <c:orientation val="minMax"/>
        </c:scaling>
        <c:delete val="1"/>
        <c:axPos val="l"/>
        <c:numFmt formatCode="0%" sourceLinked="1"/>
        <c:majorTickMark val="out"/>
        <c:minorTickMark val="none"/>
        <c:tickLblPos val="nextTo"/>
        <c:crossAx val="1672482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164766080"/>
        <c:axId val="164767616"/>
        <c:axId val="0"/>
      </c:bar3DChart>
      <c:catAx>
        <c:axId val="1647660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767616"/>
        <c:crosses val="autoZero"/>
        <c:auto val="1"/>
        <c:lblAlgn val="ctr"/>
        <c:lblOffset val="100"/>
        <c:noMultiLvlLbl val="0"/>
      </c:catAx>
      <c:valAx>
        <c:axId val="164767616"/>
        <c:scaling>
          <c:orientation val="minMax"/>
        </c:scaling>
        <c:delete val="1"/>
        <c:axPos val="l"/>
        <c:numFmt formatCode="0%" sourceLinked="1"/>
        <c:majorTickMark val="out"/>
        <c:minorTickMark val="none"/>
        <c:tickLblPos val="nextTo"/>
        <c:crossAx val="1647660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164801920"/>
        <c:axId val="164811904"/>
        <c:axId val="0"/>
      </c:bar3DChart>
      <c:catAx>
        <c:axId val="16480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4811904"/>
        <c:crosses val="autoZero"/>
        <c:auto val="1"/>
        <c:lblAlgn val="ctr"/>
        <c:lblOffset val="100"/>
        <c:noMultiLvlLbl val="0"/>
      </c:catAx>
      <c:valAx>
        <c:axId val="164811904"/>
        <c:scaling>
          <c:orientation val="minMax"/>
        </c:scaling>
        <c:delete val="1"/>
        <c:axPos val="l"/>
        <c:numFmt formatCode="0%" sourceLinked="1"/>
        <c:majorTickMark val="out"/>
        <c:minorTickMark val="none"/>
        <c:tickLblPos val="nextTo"/>
        <c:crossAx val="1648019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167667584"/>
        <c:axId val="167669120"/>
        <c:axId val="0"/>
      </c:bar3DChart>
      <c:catAx>
        <c:axId val="167667584"/>
        <c:scaling>
          <c:orientation val="minMax"/>
        </c:scaling>
        <c:delete val="1"/>
        <c:axPos val="b"/>
        <c:majorTickMark val="out"/>
        <c:minorTickMark val="none"/>
        <c:tickLblPos val="nextTo"/>
        <c:crossAx val="167669120"/>
        <c:crosses val="autoZero"/>
        <c:auto val="1"/>
        <c:lblAlgn val="ctr"/>
        <c:lblOffset val="100"/>
        <c:noMultiLvlLbl val="0"/>
      </c:catAx>
      <c:valAx>
        <c:axId val="167669120"/>
        <c:scaling>
          <c:orientation val="minMax"/>
        </c:scaling>
        <c:delete val="1"/>
        <c:axPos val="l"/>
        <c:numFmt formatCode="0%" sourceLinked="1"/>
        <c:majorTickMark val="out"/>
        <c:minorTickMark val="none"/>
        <c:tickLblPos val="nextTo"/>
        <c:crossAx val="1676675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167575936"/>
        <c:axId val="167577472"/>
        <c:axId val="0"/>
      </c:bar3DChart>
      <c:catAx>
        <c:axId val="1675759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7577472"/>
        <c:crosses val="autoZero"/>
        <c:auto val="1"/>
        <c:lblAlgn val="ctr"/>
        <c:lblOffset val="100"/>
        <c:noMultiLvlLbl val="0"/>
      </c:catAx>
      <c:valAx>
        <c:axId val="167577472"/>
        <c:scaling>
          <c:orientation val="minMax"/>
        </c:scaling>
        <c:delete val="1"/>
        <c:axPos val="l"/>
        <c:numFmt formatCode="0%" sourceLinked="1"/>
        <c:majorTickMark val="out"/>
        <c:minorTickMark val="none"/>
        <c:tickLblPos val="nextTo"/>
        <c:crossAx val="1675759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167619584"/>
        <c:axId val="167625472"/>
        <c:axId val="0"/>
      </c:bar3DChart>
      <c:catAx>
        <c:axId val="1676195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7625472"/>
        <c:crosses val="autoZero"/>
        <c:auto val="1"/>
        <c:lblAlgn val="ctr"/>
        <c:lblOffset val="100"/>
        <c:noMultiLvlLbl val="0"/>
      </c:catAx>
      <c:valAx>
        <c:axId val="167625472"/>
        <c:scaling>
          <c:orientation val="minMax"/>
        </c:scaling>
        <c:delete val="1"/>
        <c:axPos val="l"/>
        <c:numFmt formatCode="0%" sourceLinked="1"/>
        <c:majorTickMark val="out"/>
        <c:minorTickMark val="none"/>
        <c:tickLblPos val="nextTo"/>
        <c:crossAx val="1676195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167763328"/>
        <c:axId val="167904384"/>
        <c:axId val="0"/>
      </c:bar3DChart>
      <c:catAx>
        <c:axId val="167763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7904384"/>
        <c:crosses val="autoZero"/>
        <c:auto val="1"/>
        <c:lblAlgn val="ctr"/>
        <c:lblOffset val="100"/>
        <c:noMultiLvlLbl val="0"/>
      </c:catAx>
      <c:valAx>
        <c:axId val="167904384"/>
        <c:scaling>
          <c:orientation val="minMax"/>
        </c:scaling>
        <c:delete val="1"/>
        <c:axPos val="l"/>
        <c:numFmt formatCode="0%" sourceLinked="1"/>
        <c:majorTickMark val="out"/>
        <c:minorTickMark val="none"/>
        <c:tickLblPos val="nextTo"/>
        <c:crossAx val="1677633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167942784"/>
        <c:axId val="167948672"/>
        <c:axId val="0"/>
      </c:bar3DChart>
      <c:catAx>
        <c:axId val="1679427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7948672"/>
        <c:crosses val="autoZero"/>
        <c:auto val="1"/>
        <c:lblAlgn val="ctr"/>
        <c:lblOffset val="100"/>
        <c:noMultiLvlLbl val="0"/>
      </c:catAx>
      <c:valAx>
        <c:axId val="167948672"/>
        <c:scaling>
          <c:orientation val="minMax"/>
        </c:scaling>
        <c:delete val="1"/>
        <c:axPos val="l"/>
        <c:numFmt formatCode="0%" sourceLinked="1"/>
        <c:majorTickMark val="out"/>
        <c:minorTickMark val="none"/>
        <c:tickLblPos val="nextTo"/>
        <c:crossAx val="1679427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168015744"/>
        <c:axId val="168017280"/>
        <c:axId val="0"/>
      </c:bar3DChart>
      <c:catAx>
        <c:axId val="168015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8017280"/>
        <c:crosses val="autoZero"/>
        <c:auto val="1"/>
        <c:lblAlgn val="ctr"/>
        <c:lblOffset val="100"/>
        <c:noMultiLvlLbl val="0"/>
      </c:catAx>
      <c:valAx>
        <c:axId val="168017280"/>
        <c:scaling>
          <c:orientation val="minMax"/>
        </c:scaling>
        <c:delete val="1"/>
        <c:axPos val="l"/>
        <c:numFmt formatCode="0%" sourceLinked="1"/>
        <c:majorTickMark val="out"/>
        <c:minorTickMark val="none"/>
        <c:tickLblPos val="nextTo"/>
        <c:crossAx val="1680157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0.5</c:v>
                </c:pt>
                <c:pt idx="3">
                  <c:v>0.5</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168125568"/>
        <c:axId val="168127104"/>
        <c:axId val="0"/>
      </c:bar3DChart>
      <c:catAx>
        <c:axId val="1681255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8127104"/>
        <c:crosses val="autoZero"/>
        <c:auto val="1"/>
        <c:lblAlgn val="ctr"/>
        <c:lblOffset val="100"/>
        <c:noMultiLvlLbl val="0"/>
      </c:catAx>
      <c:valAx>
        <c:axId val="168127104"/>
        <c:scaling>
          <c:orientation val="minMax"/>
        </c:scaling>
        <c:delete val="1"/>
        <c:axPos val="l"/>
        <c:numFmt formatCode="0%" sourceLinked="1"/>
        <c:majorTickMark val="out"/>
        <c:minorTickMark val="none"/>
        <c:tickLblPos val="nextTo"/>
        <c:crossAx val="1681255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168042880"/>
        <c:axId val="168044416"/>
        <c:axId val="0"/>
      </c:bar3DChart>
      <c:catAx>
        <c:axId val="168042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8044416"/>
        <c:crosses val="autoZero"/>
        <c:auto val="1"/>
        <c:lblAlgn val="ctr"/>
        <c:lblOffset val="100"/>
        <c:noMultiLvlLbl val="0"/>
      </c:catAx>
      <c:valAx>
        <c:axId val="168044416"/>
        <c:scaling>
          <c:orientation val="minMax"/>
        </c:scaling>
        <c:delete val="1"/>
        <c:axPos val="l"/>
        <c:numFmt formatCode="0%" sourceLinked="1"/>
        <c:majorTickMark val="out"/>
        <c:minorTickMark val="none"/>
        <c:tickLblPos val="nextTo"/>
        <c:crossAx val="1680428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168074624"/>
        <c:axId val="168076416"/>
        <c:axId val="0"/>
      </c:bar3DChart>
      <c:catAx>
        <c:axId val="168074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8076416"/>
        <c:crosses val="autoZero"/>
        <c:auto val="1"/>
        <c:lblAlgn val="ctr"/>
        <c:lblOffset val="100"/>
        <c:noMultiLvlLbl val="0"/>
      </c:catAx>
      <c:valAx>
        <c:axId val="168076416"/>
        <c:scaling>
          <c:orientation val="minMax"/>
        </c:scaling>
        <c:delete val="1"/>
        <c:axPos val="l"/>
        <c:numFmt formatCode="0%" sourceLinked="1"/>
        <c:majorTickMark val="out"/>
        <c:minorTickMark val="none"/>
        <c:tickLblPos val="nextTo"/>
        <c:crossAx val="1680746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168204928"/>
        <c:axId val="168210816"/>
        <c:axId val="0"/>
      </c:bar3DChart>
      <c:catAx>
        <c:axId val="168204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8210816"/>
        <c:crosses val="autoZero"/>
        <c:auto val="1"/>
        <c:lblAlgn val="ctr"/>
        <c:lblOffset val="100"/>
        <c:noMultiLvlLbl val="0"/>
      </c:catAx>
      <c:valAx>
        <c:axId val="168210816"/>
        <c:scaling>
          <c:orientation val="minMax"/>
        </c:scaling>
        <c:delete val="1"/>
        <c:axPos val="l"/>
        <c:numFmt formatCode="0%" sourceLinked="1"/>
        <c:majorTickMark val="out"/>
        <c:minorTickMark val="none"/>
        <c:tickLblPos val="nextTo"/>
        <c:crossAx val="1682049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168249216"/>
        <c:axId val="168250752"/>
        <c:axId val="0"/>
      </c:bar3DChart>
      <c:catAx>
        <c:axId val="168249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8250752"/>
        <c:crosses val="autoZero"/>
        <c:auto val="1"/>
        <c:lblAlgn val="ctr"/>
        <c:lblOffset val="100"/>
        <c:noMultiLvlLbl val="0"/>
      </c:catAx>
      <c:valAx>
        <c:axId val="168250752"/>
        <c:scaling>
          <c:orientation val="minMax"/>
        </c:scaling>
        <c:delete val="1"/>
        <c:axPos val="l"/>
        <c:numFmt formatCode="0%" sourceLinked="1"/>
        <c:majorTickMark val="out"/>
        <c:minorTickMark val="none"/>
        <c:tickLblPos val="nextTo"/>
        <c:crossAx val="1682492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168289408"/>
        <c:axId val="168290944"/>
        <c:axId val="0"/>
      </c:bar3DChart>
      <c:catAx>
        <c:axId val="168289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8290944"/>
        <c:crosses val="autoZero"/>
        <c:auto val="1"/>
        <c:lblAlgn val="ctr"/>
        <c:lblOffset val="100"/>
        <c:noMultiLvlLbl val="0"/>
      </c:catAx>
      <c:valAx>
        <c:axId val="168290944"/>
        <c:scaling>
          <c:orientation val="minMax"/>
        </c:scaling>
        <c:delete val="1"/>
        <c:axPos val="l"/>
        <c:numFmt formatCode="0%" sourceLinked="1"/>
        <c:majorTickMark val="out"/>
        <c:minorTickMark val="none"/>
        <c:tickLblPos val="nextTo"/>
        <c:crossAx val="1682894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1394-4210-A25F-E22320BE596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1394-4210-A25F-E22320BE596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1394-4210-A25F-E22320BE596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1394-4210-A25F-E22320BE596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1394-4210-A25F-E22320BE596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1394-4210-A25F-E22320BE596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1394-4210-A25F-E22320BE596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1394-4210-A25F-E22320BE596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1394-4210-A25F-E22320BE596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1394-4210-A25F-E22320BE596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55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14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77E-2"/>
                  <c:y val="-8.956229906013406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168398208"/>
        <c:axId val="168412288"/>
      </c:lineChart>
      <c:catAx>
        <c:axId val="1683982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8412288"/>
        <c:crosses val="autoZero"/>
        <c:auto val="1"/>
        <c:lblAlgn val="ctr"/>
        <c:lblOffset val="100"/>
        <c:noMultiLvlLbl val="0"/>
      </c:catAx>
      <c:valAx>
        <c:axId val="168412288"/>
        <c:scaling>
          <c:orientation val="minMax"/>
        </c:scaling>
        <c:delete val="1"/>
        <c:axPos val="l"/>
        <c:numFmt formatCode="0%" sourceLinked="1"/>
        <c:majorTickMark val="out"/>
        <c:minorTickMark val="none"/>
        <c:tickLblPos val="nextTo"/>
        <c:crossAx val="16839820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DD51-40F8-9974-A93A93B5522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DD51-40F8-9974-A93A93B5522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DD51-40F8-9974-A93A93B5522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DD51-40F8-9974-A93A93B5522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DD51-40F8-9974-A93A93B5522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DD51-40F8-9974-A93A93B5522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DD51-40F8-9974-A93A93B5522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DD51-40F8-9974-A93A93B5522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DD51-40F8-9974-A93A93B5522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DD51-40F8-9974-A93A93B5522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87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45E-2"/>
                  <c:y val="-7.37812835183796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87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45E-2"/>
                  <c:y val="-8.300394395817706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168499456"/>
        <c:axId val="168521728"/>
      </c:lineChart>
      <c:catAx>
        <c:axId val="1684994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8521728"/>
        <c:crosses val="autoZero"/>
        <c:auto val="1"/>
        <c:lblAlgn val="ctr"/>
        <c:lblOffset val="100"/>
        <c:noMultiLvlLbl val="0"/>
      </c:catAx>
      <c:valAx>
        <c:axId val="168521728"/>
        <c:scaling>
          <c:orientation val="minMax"/>
        </c:scaling>
        <c:delete val="1"/>
        <c:axPos val="l"/>
        <c:numFmt formatCode="0%" sourceLinked="1"/>
        <c:majorTickMark val="out"/>
        <c:minorTickMark val="none"/>
        <c:tickLblPos val="nextTo"/>
        <c:crossAx val="1684994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D6B1-4880-A6DE-6B0DE6975BA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D6B1-4880-A6DE-6B0DE6975BA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D6B1-4880-A6DE-6B0DE6975BA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D6B1-4880-A6DE-6B0DE6975BA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D6B1-4880-A6DE-6B0DE6975BA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D6B1-4880-A6DE-6B0DE6975BA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D6B1-4880-A6DE-6B0DE6975BA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D6B1-4880-A6DE-6B0DE6975BA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D6B1-4880-A6DE-6B0DE6975BA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D6B1-4880-A6DE-6B0DE6975BA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87E-2"/>
                  <c:y val="-6.127946777798642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12E-2"/>
                  <c:y val="-6.127946777798642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14E-2"/>
                  <c:y val="-9.427610427382532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168670336"/>
        <c:axId val="168671872"/>
      </c:lineChart>
      <c:catAx>
        <c:axId val="1686703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8671872"/>
        <c:crosses val="autoZero"/>
        <c:auto val="1"/>
        <c:lblAlgn val="ctr"/>
        <c:lblOffset val="100"/>
        <c:noMultiLvlLbl val="0"/>
      </c:catAx>
      <c:valAx>
        <c:axId val="168671872"/>
        <c:scaling>
          <c:orientation val="minMax"/>
        </c:scaling>
        <c:delete val="1"/>
        <c:axPos val="l"/>
        <c:numFmt formatCode="0%" sourceLinked="1"/>
        <c:majorTickMark val="out"/>
        <c:minorTickMark val="none"/>
        <c:tickLblPos val="nextTo"/>
        <c:crossAx val="16867033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168596224"/>
        <c:axId val="168597760"/>
        <c:axId val="0"/>
      </c:bar3DChart>
      <c:catAx>
        <c:axId val="168596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8597760"/>
        <c:crosses val="autoZero"/>
        <c:auto val="1"/>
        <c:lblAlgn val="ctr"/>
        <c:lblOffset val="100"/>
        <c:noMultiLvlLbl val="0"/>
      </c:catAx>
      <c:valAx>
        <c:axId val="168597760"/>
        <c:scaling>
          <c:orientation val="minMax"/>
        </c:scaling>
        <c:delete val="1"/>
        <c:axPos val="l"/>
        <c:numFmt formatCode="0%" sourceLinked="1"/>
        <c:majorTickMark val="out"/>
        <c:minorTickMark val="none"/>
        <c:tickLblPos val="nextTo"/>
        <c:crossAx val="1685962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0.66666666666666663</c:v>
                </c:pt>
                <c:pt idx="2">
                  <c:v>0.33333333333333331</c:v>
                </c:pt>
                <c:pt idx="3">
                  <c:v>0</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168783872"/>
        <c:axId val="168785408"/>
        <c:axId val="0"/>
      </c:bar3DChart>
      <c:catAx>
        <c:axId val="1687838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8785408"/>
        <c:crosses val="autoZero"/>
        <c:auto val="1"/>
        <c:lblAlgn val="ctr"/>
        <c:lblOffset val="100"/>
        <c:noMultiLvlLbl val="0"/>
      </c:catAx>
      <c:valAx>
        <c:axId val="168785408"/>
        <c:scaling>
          <c:orientation val="minMax"/>
        </c:scaling>
        <c:delete val="1"/>
        <c:axPos val="l"/>
        <c:numFmt formatCode="0%" sourceLinked="1"/>
        <c:majorTickMark val="out"/>
        <c:minorTickMark val="none"/>
        <c:tickLblPos val="nextTo"/>
        <c:crossAx val="1687838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168806272"/>
        <c:axId val="168807808"/>
        <c:axId val="0"/>
      </c:bar3DChart>
      <c:catAx>
        <c:axId val="1688062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8807808"/>
        <c:crosses val="autoZero"/>
        <c:auto val="1"/>
        <c:lblAlgn val="ctr"/>
        <c:lblOffset val="100"/>
        <c:noMultiLvlLbl val="0"/>
      </c:catAx>
      <c:valAx>
        <c:axId val="168807808"/>
        <c:scaling>
          <c:orientation val="minMax"/>
        </c:scaling>
        <c:delete val="1"/>
        <c:axPos val="l"/>
        <c:numFmt formatCode="0%" sourceLinked="1"/>
        <c:majorTickMark val="out"/>
        <c:minorTickMark val="none"/>
        <c:tickLblPos val="nextTo"/>
        <c:crossAx val="1688062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9F8-4092-BB15-1E58DA58FE7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9F8-4092-BB15-1E58DA58FE7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89F8-4092-BB15-1E58DA58FE7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9F8-4092-BB15-1E58DA58FE7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9F8-4092-BB15-1E58DA58FE7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9F8-4092-BB15-1E58DA58FE7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9F8-4092-BB15-1E58DA58FE7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89F8-4092-BB15-1E58DA58FE7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9F8-4092-BB15-1E58DA58FE7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9F8-4092-BB15-1E58DA58FE7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77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57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46E-2"/>
                  <c:y val="-0.1176668098433938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168853888"/>
        <c:axId val="168855424"/>
      </c:lineChart>
      <c:catAx>
        <c:axId val="1688538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68855424"/>
        <c:crosses val="autoZero"/>
        <c:auto val="1"/>
        <c:lblAlgn val="ctr"/>
        <c:lblOffset val="100"/>
        <c:noMultiLvlLbl val="0"/>
      </c:catAx>
      <c:valAx>
        <c:axId val="168855424"/>
        <c:scaling>
          <c:orientation val="minMax"/>
        </c:scaling>
        <c:delete val="1"/>
        <c:axPos val="l"/>
        <c:numFmt formatCode="0%" sourceLinked="1"/>
        <c:majorTickMark val="out"/>
        <c:minorTickMark val="none"/>
        <c:tickLblPos val="nextTo"/>
        <c:crossAx val="16885388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169054208"/>
        <c:axId val="169055744"/>
        <c:axId val="0"/>
      </c:bar3DChart>
      <c:catAx>
        <c:axId val="1690542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9055744"/>
        <c:crosses val="autoZero"/>
        <c:auto val="1"/>
        <c:lblAlgn val="ctr"/>
        <c:lblOffset val="100"/>
        <c:noMultiLvlLbl val="0"/>
      </c:catAx>
      <c:valAx>
        <c:axId val="169055744"/>
        <c:scaling>
          <c:orientation val="minMax"/>
        </c:scaling>
        <c:delete val="1"/>
        <c:axPos val="l"/>
        <c:numFmt formatCode="0%" sourceLinked="1"/>
        <c:majorTickMark val="out"/>
        <c:minorTickMark val="none"/>
        <c:tickLblPos val="nextTo"/>
        <c:crossAx val="1690542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169105664"/>
        <c:axId val="169111552"/>
        <c:axId val="0"/>
      </c:bar3DChart>
      <c:catAx>
        <c:axId val="1691056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9111552"/>
        <c:crosses val="autoZero"/>
        <c:auto val="1"/>
        <c:lblAlgn val="ctr"/>
        <c:lblOffset val="100"/>
        <c:noMultiLvlLbl val="0"/>
      </c:catAx>
      <c:valAx>
        <c:axId val="169111552"/>
        <c:scaling>
          <c:orientation val="minMax"/>
        </c:scaling>
        <c:delete val="1"/>
        <c:axPos val="l"/>
        <c:numFmt formatCode="0%" sourceLinked="1"/>
        <c:majorTickMark val="out"/>
        <c:minorTickMark val="none"/>
        <c:tickLblPos val="nextTo"/>
        <c:crossAx val="169105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169145088"/>
        <c:axId val="169146624"/>
        <c:axId val="0"/>
      </c:bar3DChart>
      <c:catAx>
        <c:axId val="1691450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9146624"/>
        <c:crosses val="autoZero"/>
        <c:auto val="1"/>
        <c:lblAlgn val="ctr"/>
        <c:lblOffset val="100"/>
        <c:noMultiLvlLbl val="0"/>
      </c:catAx>
      <c:valAx>
        <c:axId val="169146624"/>
        <c:scaling>
          <c:orientation val="minMax"/>
        </c:scaling>
        <c:delete val="1"/>
        <c:axPos val="l"/>
        <c:numFmt formatCode="0%" sourceLinked="1"/>
        <c:majorTickMark val="out"/>
        <c:minorTickMark val="none"/>
        <c:tickLblPos val="nextTo"/>
        <c:crossAx val="1691450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2"/>
          <c:y val="2.8397460955678404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168979456"/>
        <c:axId val="168985344"/>
        <c:axId val="0"/>
      </c:bar3DChart>
      <c:catAx>
        <c:axId val="1689794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8985344"/>
        <c:crosses val="autoZero"/>
        <c:auto val="1"/>
        <c:lblAlgn val="ctr"/>
        <c:lblOffset val="100"/>
        <c:noMultiLvlLbl val="0"/>
      </c:catAx>
      <c:valAx>
        <c:axId val="168985344"/>
        <c:scaling>
          <c:orientation val="minMax"/>
        </c:scaling>
        <c:delete val="1"/>
        <c:axPos val="l"/>
        <c:numFmt formatCode="0%" sourceLinked="1"/>
        <c:majorTickMark val="out"/>
        <c:minorTickMark val="none"/>
        <c:tickLblPos val="nextTo"/>
        <c:crossAx val="1689794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33" Type="http://schemas.openxmlformats.org/officeDocument/2006/relationships/image" Target="../media/image14.png"/><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32" Type="http://schemas.openxmlformats.org/officeDocument/2006/relationships/image" Target="../media/image13.png"/><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31" Type="http://schemas.openxmlformats.org/officeDocument/2006/relationships/image" Target="../media/image12.pn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 Id="rId8" Type="http://schemas.openxmlformats.org/officeDocument/2006/relationships/hyperlink" Target="#Directiva!A8"/></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5.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6.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7.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00000000-0008-0000-0000-0000439DA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00000000-0008-0000-0000-0000449DA401}"/>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00000000-0008-0000-0100-000028A6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00000000-0008-0000-0100-000029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00000000-0008-0000-0100-00002AA613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00000000-0008-0000-0100-00002B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00000000-0008-0000-0100-00002C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00000000-0008-0000-0100-00002DA6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00000000-0008-0000-0100-00002E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00000000-0008-0000-0100-00002FA6130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00000000-0008-0000-0100-000030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00000000-0008-0000-0100-000031A6130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00000000-0008-0000-0100-000032A6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00000000-0008-0000-0100-000033A6130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00000000-0008-0000-0100-000034A613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28576</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0000000-0008-0000-0100-000035A613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28576</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00000000-0008-0000-0100-000036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19049</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00000000-0008-0000-0100-000037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9526</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00000000-0008-0000-0100-000038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19051</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00000000-0008-0000-0100-000039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28574</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00000000-0008-0000-0100-00003A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00000000-0008-0000-0100-00003BA61303}"/>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00000000-0008-0000-0100-00003CA61303}"/>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2771775</xdr:colOff>
      <xdr:row>5</xdr:row>
      <xdr:rowOff>9525</xdr:rowOff>
    </xdr:from>
    <xdr:to>
      <xdr:col>3</xdr:col>
      <xdr:colOff>38100</xdr:colOff>
      <xdr:row>6</xdr:row>
      <xdr:rowOff>28575</xdr:rowOff>
    </xdr:to>
    <xdr:pic>
      <xdr:nvPicPr>
        <xdr:cNvPr id="23" name="2 Imagen">
          <a:hlinkClick xmlns:r="http://schemas.openxmlformats.org/officeDocument/2006/relationships" r:id="rId1" tooltip="IR A RESUMEN"/>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24" name="3 Imagen">
          <a:hlinkClick xmlns:r="http://schemas.openxmlformats.org/officeDocument/2006/relationships" r:id="rId3" tooltip="IR A RESUMEN"/>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25" name="4 Imagen">
          <a:hlinkClick xmlns:r="http://schemas.openxmlformats.org/officeDocument/2006/relationships" r:id="rId5" tooltip="IR A RESUMEN"/>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26" name="5 Imagen">
          <a:hlinkClick xmlns:r="http://schemas.openxmlformats.org/officeDocument/2006/relationships" r:id="rId7" tooltip="IR A RESUMEN"/>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27" name="7 Imagen">
          <a:hlinkClick xmlns:r="http://schemas.openxmlformats.org/officeDocument/2006/relationships" r:id="rId8" tooltip="IR A RESUMEN"/>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28" name="8 Imagen">
          <a:hlinkClick xmlns:r="http://schemas.openxmlformats.org/officeDocument/2006/relationships" r:id="rId9" tooltip="IR A RESUMEN"/>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00000000-0008-0000-0200-00004C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00000000-0008-0000-0200-00004D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00000000-0008-0000-0200-00004E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00000000-0008-0000-0200-00004F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00000000-0008-0000-0200-000050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00000000-0008-0000-0200-000051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00000000-0008-0000-0200-000052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00000000-0008-0000-0200-000053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00000000-0008-0000-0200-000054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00000000-0008-0000-0200-000055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00000000-0008-0000-0200-000056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00000000-0008-0000-0200-000057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00000000-0008-0000-0200-000058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00000000-0008-0000-0200-000059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00000000-0008-0000-0200-00005A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00000000-0008-0000-0200-00005B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00000000-0008-0000-0200-00005C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00000000-0008-0000-0200-00005D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00000000-0008-0000-0200-00005E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00000000-0008-0000-0200-00005F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0000000-0008-0000-0200-000060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00000000-0008-0000-0200-000061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00000000-0008-0000-0200-000062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00000000-0008-0000-0200-000063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00000000-0008-0000-0200-000064A837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00000000-0008-0000-0200-000065A8370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00000000-0008-0000-0200-000066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00000000-0008-0000-0200-000067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00000000-0008-0000-0200-000068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00000000-0008-0000-0200-000069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00000000-0008-0000-0200-00006A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00000000-0008-0000-0200-00006B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00000000-0008-0000-0300-000075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00000000-0008-0000-0300-000076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00000000-0008-0000-0300-000077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0000000-0008-0000-0300-000078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00000000-0008-0000-0300-000079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00000000-0008-0000-0300-00007A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0000000-0008-0000-0300-00007B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00000000-0008-0000-0300-00007C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00000000-0008-0000-0300-00007D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00000000-0008-0000-0300-00007E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00000000-0008-0000-0300-00007F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00000000-0008-0000-0300-000080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id="{00000000-0008-0000-0300-000081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id="{00000000-0008-0000-0300-000082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id="{00000000-0008-0000-0300-000083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id="{00000000-0008-0000-0300-000084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300-0000859033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00000000-0008-0000-0300-00008690330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0000000-0008-0000-0300-000087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00000000-0008-0000-0300-000088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00000000-0008-0000-0300-000089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id="{00000000-0008-0000-0300-00008A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00000000-0008-0000-0400-000089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00000000-0008-0000-0400-00008A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00000000-0008-0000-0400-00008B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id="{00000000-0008-0000-0400-00008C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id="{00000000-0008-0000-0400-00008D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id="{00000000-0008-0000-0400-00008E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id="{00000000-0008-0000-0400-00008F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id="{00000000-0008-0000-0400-000090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id="{00000000-0008-0000-0400-000091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00000000-0008-0000-0400-000092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id="{00000000-0008-0000-0400-000093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id="{00000000-0008-0000-0400-000094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id="{00000000-0008-0000-0400-000095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id="{00000000-0008-0000-0400-000096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id="{00000000-0008-0000-0400-000097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id="{00000000-0008-0000-0400-000098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id="{00000000-0008-0000-0400-000099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id="{00000000-0008-0000-0400-00009A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id="{00000000-0008-0000-0400-00009B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id="{00000000-0008-0000-0400-00009C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00000000-0008-0000-0400-00009D043403}"/>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00000000-0008-0000-0400-00009E043403}"/>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00000000-0008-0000-0400-00009F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id="{00000000-0008-0000-0400-0000A0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id="{00000000-0008-0000-0400-0000A1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id="{00000000-0008-0000-0400-0000A2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id="{00000000-0008-0000-0400-0000A3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0000000-0008-0000-0500-000023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00000000-0008-0000-0500-000024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00000000-0008-0000-0500-000025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0000000-0008-0000-0500-000026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00000000-0008-0000-0500-000027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00000000-0008-0000-0500-000028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00000000-0008-0000-0500-000029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00000000-0008-0000-0500-00002A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00000000-0008-0000-0500-00002B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00000000-0008-0000-0500-00002C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00000000-0008-0000-0500-00002D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00000000-0008-0000-0500-00002E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id="{00000000-0008-0000-0500-00002F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id="{00000000-0008-0000-0500-000030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id="{00000000-0008-0000-0500-000031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id="{00000000-0008-0000-0500-000032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500-0000332615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00000000-0008-0000-0500-000034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00000000-0008-0000-0500-000035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00000000-0008-0000-0500-000036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id="{00000000-0008-0000-0500-000037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ubytorres83@hotmail.com" TargetMode="Externa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lemagek75@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zoomScale="90" zoomScaleNormal="90" workbookViewId="0">
      <selection activeCell="K18" sqref="K18:K21"/>
    </sheetView>
  </sheetViews>
  <sheetFormatPr baseColWidth="10" defaultColWidth="11.44140625" defaultRowHeight="13.8" x14ac:dyDescent="0.25"/>
  <cols>
    <col min="1" max="2" width="11.44140625" style="18"/>
    <col min="3" max="3" width="15.88671875" style="18" customWidth="1"/>
    <col min="4" max="4" width="21.109375" style="18" customWidth="1"/>
    <col min="5" max="5" width="14.77734375" style="18" customWidth="1"/>
    <col min="6" max="6" width="8.6640625" style="18" customWidth="1"/>
    <col min="7" max="7" width="10.21875" style="18" customWidth="1"/>
    <col min="8" max="8" width="16.21875" style="18" customWidth="1"/>
    <col min="9" max="9" width="18.21875" style="18" customWidth="1"/>
    <col min="10" max="10" width="3.21875" style="18" customWidth="1"/>
    <col min="11" max="11" width="46.21875" style="18" bestFit="1" customWidth="1"/>
    <col min="12" max="12" width="85.44140625" style="18" customWidth="1"/>
    <col min="13" max="13" width="33.6640625" style="18" customWidth="1"/>
    <col min="14" max="16384" width="11.44140625" style="18"/>
  </cols>
  <sheetData>
    <row r="1" spans="1:13" ht="27" customHeight="1" x14ac:dyDescent="0.3">
      <c r="A1" s="165"/>
      <c r="B1" s="166"/>
      <c r="C1" s="173" t="s">
        <v>169</v>
      </c>
      <c r="D1" s="174"/>
      <c r="E1" s="174"/>
      <c r="F1" s="174"/>
      <c r="G1" s="174"/>
      <c r="H1" s="171" t="s">
        <v>170</v>
      </c>
      <c r="I1" s="172"/>
    </row>
    <row r="2" spans="1:13" ht="18.75" customHeight="1" x14ac:dyDescent="0.3">
      <c r="A2" s="167"/>
      <c r="B2" s="168"/>
      <c r="C2" s="173" t="s">
        <v>171</v>
      </c>
      <c r="D2" s="174"/>
      <c r="E2" s="174"/>
      <c r="F2" s="174"/>
      <c r="G2" s="174"/>
      <c r="H2" s="44">
        <v>41241</v>
      </c>
      <c r="I2" s="45" t="s">
        <v>175</v>
      </c>
    </row>
    <row r="3" spans="1:13" ht="21" customHeight="1" x14ac:dyDescent="0.3">
      <c r="A3" s="169"/>
      <c r="B3" s="170"/>
      <c r="C3" s="173" t="s">
        <v>172</v>
      </c>
      <c r="D3" s="174"/>
      <c r="E3" s="174"/>
      <c r="F3" s="174"/>
      <c r="G3" s="174"/>
      <c r="H3" s="171" t="s">
        <v>173</v>
      </c>
      <c r="I3" s="172"/>
    </row>
    <row r="4" spans="1:13" ht="5.25" customHeight="1" x14ac:dyDescent="0.25"/>
    <row r="5" spans="1:13" ht="34.5" customHeight="1" x14ac:dyDescent="0.25">
      <c r="A5" s="208" t="s">
        <v>164</v>
      </c>
      <c r="B5" s="208"/>
      <c r="C5" s="208"/>
      <c r="D5" s="208"/>
      <c r="E5" s="208"/>
      <c r="F5" s="208"/>
      <c r="G5" s="208"/>
      <c r="H5" s="208"/>
      <c r="I5" s="208"/>
      <c r="K5" s="209" t="s">
        <v>140</v>
      </c>
      <c r="L5" s="209"/>
      <c r="M5" s="209"/>
    </row>
    <row r="6" spans="1:13" ht="23.25" customHeight="1" x14ac:dyDescent="0.25">
      <c r="A6" s="210" t="s">
        <v>162</v>
      </c>
      <c r="B6" s="211"/>
      <c r="C6" s="211"/>
      <c r="D6" s="211"/>
      <c r="E6" s="211"/>
      <c r="F6" s="178" t="s">
        <v>141</v>
      </c>
      <c r="G6" s="179"/>
      <c r="H6" s="179"/>
      <c r="I6" s="179"/>
      <c r="K6" s="47" t="s">
        <v>142</v>
      </c>
      <c r="L6" s="48" t="s">
        <v>143</v>
      </c>
      <c r="M6" s="49" t="s">
        <v>144</v>
      </c>
    </row>
    <row r="7" spans="1:13" ht="20.100000000000001" customHeight="1" x14ac:dyDescent="0.25">
      <c r="A7" s="212" t="s">
        <v>242</v>
      </c>
      <c r="B7" s="213"/>
      <c r="C7" s="213"/>
      <c r="D7" s="213"/>
      <c r="E7" s="213"/>
      <c r="F7" s="180">
        <v>45572</v>
      </c>
      <c r="G7" s="180"/>
      <c r="H7" s="180"/>
      <c r="I7" s="180"/>
      <c r="K7" s="214" t="s">
        <v>166</v>
      </c>
      <c r="L7" s="57" t="s">
        <v>145</v>
      </c>
      <c r="M7" s="215" t="s">
        <v>146</v>
      </c>
    </row>
    <row r="8" spans="1:13" ht="33.75" customHeight="1" x14ac:dyDescent="0.25">
      <c r="A8" s="212"/>
      <c r="B8" s="213"/>
      <c r="C8" s="213"/>
      <c r="D8" s="213"/>
      <c r="E8" s="213"/>
      <c r="F8" s="216" t="s">
        <v>160</v>
      </c>
      <c r="G8" s="217"/>
      <c r="H8" s="218">
        <v>254810000394</v>
      </c>
      <c r="I8" s="219"/>
      <c r="K8" s="215"/>
      <c r="L8" s="57" t="s">
        <v>159</v>
      </c>
      <c r="M8" s="215"/>
    </row>
    <row r="9" spans="1:13" ht="20.100000000000001" customHeight="1" x14ac:dyDescent="0.25">
      <c r="A9" s="42" t="s">
        <v>147</v>
      </c>
      <c r="B9" s="43"/>
      <c r="C9" s="184" t="s">
        <v>243</v>
      </c>
      <c r="D9" s="184"/>
      <c r="E9" s="185"/>
      <c r="F9" s="186" t="s">
        <v>163</v>
      </c>
      <c r="G9" s="187"/>
      <c r="H9" s="222" t="s">
        <v>244</v>
      </c>
      <c r="I9" s="223"/>
      <c r="K9" s="215"/>
      <c r="L9" s="57" t="s">
        <v>148</v>
      </c>
      <c r="M9" s="215" t="s">
        <v>149</v>
      </c>
    </row>
    <row r="10" spans="1:13" ht="20.100000000000001" customHeight="1" x14ac:dyDescent="0.25">
      <c r="A10" s="182" t="s">
        <v>168</v>
      </c>
      <c r="B10" s="183"/>
      <c r="C10" s="184"/>
      <c r="D10" s="184"/>
      <c r="E10" s="184"/>
      <c r="F10" s="185"/>
      <c r="G10" s="46" t="s">
        <v>150</v>
      </c>
      <c r="H10" s="220">
        <v>3186899829</v>
      </c>
      <c r="I10" s="221"/>
      <c r="K10" s="215"/>
      <c r="L10" s="57" t="s">
        <v>151</v>
      </c>
      <c r="M10" s="215"/>
    </row>
    <row r="11" spans="1:13" ht="20.100000000000001" customHeight="1" x14ac:dyDescent="0.25">
      <c r="A11" s="182" t="s">
        <v>165</v>
      </c>
      <c r="B11" s="183"/>
      <c r="C11" s="184" t="s">
        <v>376</v>
      </c>
      <c r="D11" s="184"/>
      <c r="E11" s="184"/>
      <c r="F11" s="185"/>
      <c r="G11" s="46" t="s">
        <v>174</v>
      </c>
      <c r="H11" s="202">
        <v>2024</v>
      </c>
      <c r="I11" s="203"/>
      <c r="K11" s="204"/>
      <c r="L11" s="58"/>
      <c r="M11" s="58"/>
    </row>
    <row r="12" spans="1:13" ht="19.5" customHeight="1" x14ac:dyDescent="0.25">
      <c r="A12" s="205" t="s">
        <v>152</v>
      </c>
      <c r="B12" s="206"/>
      <c r="C12" s="206"/>
      <c r="D12" s="206"/>
      <c r="E12" s="206"/>
      <c r="F12" s="206"/>
      <c r="G12" s="206"/>
      <c r="H12" s="206"/>
      <c r="I12" s="207"/>
      <c r="K12" s="196"/>
      <c r="L12" s="58"/>
      <c r="M12" s="196"/>
    </row>
    <row r="13" spans="1:13" ht="20.100000000000001" customHeight="1" x14ac:dyDescent="0.25">
      <c r="A13" s="193" t="s">
        <v>153</v>
      </c>
      <c r="B13" s="193"/>
      <c r="C13" s="193"/>
      <c r="D13" s="193" t="s">
        <v>154</v>
      </c>
      <c r="E13" s="193"/>
      <c r="F13" s="193"/>
      <c r="G13" s="193" t="s">
        <v>161</v>
      </c>
      <c r="H13" s="193"/>
      <c r="I13" s="193"/>
      <c r="K13" s="196"/>
      <c r="L13" s="58"/>
      <c r="M13" s="196"/>
    </row>
    <row r="14" spans="1:13" ht="20.100000000000001" customHeight="1" x14ac:dyDescent="0.25">
      <c r="A14" s="199" t="s">
        <v>245</v>
      </c>
      <c r="B14" s="199"/>
      <c r="C14" s="199"/>
      <c r="D14" s="200" t="s">
        <v>246</v>
      </c>
      <c r="E14" s="200"/>
      <c r="F14" s="200"/>
      <c r="G14" s="198" t="s">
        <v>247</v>
      </c>
      <c r="H14" s="200"/>
      <c r="I14" s="200"/>
      <c r="K14" s="196"/>
      <c r="L14" s="58"/>
      <c r="M14" s="196"/>
    </row>
    <row r="15" spans="1:13" ht="20.100000000000001" customHeight="1" x14ac:dyDescent="0.25">
      <c r="A15" s="199" t="s">
        <v>248</v>
      </c>
      <c r="B15" s="199"/>
      <c r="C15" s="199"/>
      <c r="D15" s="200" t="s">
        <v>246</v>
      </c>
      <c r="E15" s="200"/>
      <c r="F15" s="200"/>
      <c r="G15" s="198" t="s">
        <v>249</v>
      </c>
      <c r="H15" s="200"/>
      <c r="I15" s="200"/>
      <c r="K15" s="196"/>
      <c r="L15" s="58"/>
      <c r="M15" s="58"/>
    </row>
    <row r="16" spans="1:13" ht="20.100000000000001" customHeight="1" x14ac:dyDescent="0.25">
      <c r="A16" s="197" t="s">
        <v>382</v>
      </c>
      <c r="B16" s="197"/>
      <c r="C16" s="197"/>
      <c r="D16" s="181" t="s">
        <v>246</v>
      </c>
      <c r="E16" s="181"/>
      <c r="F16" s="181"/>
      <c r="G16" s="198" t="s">
        <v>383</v>
      </c>
      <c r="H16" s="181"/>
      <c r="I16" s="181"/>
      <c r="K16" s="196"/>
      <c r="L16" s="58"/>
      <c r="M16" s="58"/>
    </row>
    <row r="17" spans="1:13" ht="20.100000000000001" customHeight="1" x14ac:dyDescent="0.25">
      <c r="A17" s="201" t="s">
        <v>377</v>
      </c>
      <c r="B17" s="201"/>
      <c r="C17" s="201"/>
      <c r="D17" s="200" t="s">
        <v>246</v>
      </c>
      <c r="E17" s="200"/>
      <c r="F17" s="200"/>
      <c r="G17" s="198" t="s">
        <v>384</v>
      </c>
      <c r="H17" s="200"/>
      <c r="I17" s="200"/>
      <c r="K17" s="196"/>
      <c r="L17" s="58"/>
      <c r="M17" s="58"/>
    </row>
    <row r="18" spans="1:13" ht="20.100000000000001" customHeight="1" x14ac:dyDescent="0.25">
      <c r="A18" s="197" t="s">
        <v>379</v>
      </c>
      <c r="B18" s="197"/>
      <c r="C18" s="197"/>
      <c r="D18" s="181" t="s">
        <v>378</v>
      </c>
      <c r="E18" s="181"/>
      <c r="F18" s="181"/>
      <c r="G18" s="198" t="s">
        <v>415</v>
      </c>
      <c r="H18" s="181"/>
      <c r="I18" s="181"/>
      <c r="K18" s="195"/>
      <c r="L18" s="58"/>
      <c r="M18" s="58"/>
    </row>
    <row r="19" spans="1:13" ht="20.100000000000001" customHeight="1" x14ac:dyDescent="0.25">
      <c r="A19" s="197" t="s">
        <v>380</v>
      </c>
      <c r="B19" s="197"/>
      <c r="C19" s="197"/>
      <c r="D19" s="181" t="s">
        <v>378</v>
      </c>
      <c r="E19" s="181"/>
      <c r="F19" s="181"/>
      <c r="G19" s="198" t="s">
        <v>385</v>
      </c>
      <c r="H19" s="181"/>
      <c r="I19" s="181"/>
      <c r="K19" s="196"/>
      <c r="L19" s="58"/>
      <c r="M19" s="58"/>
    </row>
    <row r="20" spans="1:13" ht="20.100000000000001" customHeight="1" x14ac:dyDescent="0.25">
      <c r="A20" s="199" t="s">
        <v>381</v>
      </c>
      <c r="B20" s="199"/>
      <c r="C20" s="199"/>
      <c r="D20" s="200" t="s">
        <v>375</v>
      </c>
      <c r="E20" s="200"/>
      <c r="F20" s="200"/>
      <c r="G20" s="198" t="s">
        <v>386</v>
      </c>
      <c r="H20" s="200"/>
      <c r="I20" s="200"/>
      <c r="K20" s="196"/>
      <c r="L20" s="58"/>
      <c r="M20" s="58"/>
    </row>
    <row r="21" spans="1:13" ht="20.100000000000001" customHeight="1" x14ac:dyDescent="0.25">
      <c r="A21" s="197" t="s">
        <v>250</v>
      </c>
      <c r="B21" s="197"/>
      <c r="C21" s="197"/>
      <c r="D21" s="181" t="s">
        <v>251</v>
      </c>
      <c r="E21" s="181"/>
      <c r="F21" s="181"/>
      <c r="G21" s="198" t="s">
        <v>252</v>
      </c>
      <c r="H21" s="181"/>
      <c r="I21" s="181"/>
      <c r="K21" s="196"/>
      <c r="L21" s="58"/>
      <c r="M21" s="59"/>
    </row>
    <row r="22" spans="1:13" ht="20.100000000000001" customHeight="1" x14ac:dyDescent="0.25">
      <c r="A22" s="181"/>
      <c r="B22" s="181"/>
      <c r="C22" s="181"/>
      <c r="D22" s="181"/>
      <c r="E22" s="181"/>
      <c r="F22" s="181"/>
      <c r="G22" s="181"/>
      <c r="H22" s="181"/>
      <c r="I22" s="181"/>
    </row>
    <row r="23" spans="1:13" s="19" customFormat="1" ht="21" x14ac:dyDescent="0.4">
      <c r="A23" s="194"/>
      <c r="B23" s="194"/>
      <c r="C23" s="194"/>
      <c r="D23" s="194"/>
      <c r="E23" s="194"/>
      <c r="F23" s="194"/>
      <c r="G23" s="194"/>
      <c r="H23" s="194"/>
      <c r="I23" s="194"/>
      <c r="K23" s="191"/>
      <c r="L23" s="191"/>
    </row>
    <row r="24" spans="1:13" ht="30" customHeight="1" x14ac:dyDescent="0.25">
      <c r="A24" s="192" t="s">
        <v>155</v>
      </c>
      <c r="B24" s="192"/>
      <c r="C24" s="192"/>
      <c r="D24" s="192"/>
      <c r="E24" s="192"/>
      <c r="F24" s="192"/>
      <c r="G24" s="192"/>
      <c r="H24" s="192"/>
      <c r="I24" s="192"/>
      <c r="K24" s="20"/>
      <c r="L24" s="20"/>
    </row>
    <row r="25" spans="1:13" ht="33.75" customHeight="1" x14ac:dyDescent="0.25">
      <c r="A25" s="193" t="s">
        <v>153</v>
      </c>
      <c r="B25" s="193"/>
      <c r="C25" s="193"/>
      <c r="D25" s="193" t="s">
        <v>154</v>
      </c>
      <c r="E25" s="193"/>
      <c r="F25" s="193"/>
      <c r="G25" s="193" t="s">
        <v>23</v>
      </c>
      <c r="H25" s="193"/>
      <c r="I25" s="193"/>
      <c r="K25" s="21"/>
      <c r="L25" s="22"/>
      <c r="M25" s="18" t="s">
        <v>156</v>
      </c>
    </row>
    <row r="26" spans="1:13" ht="20.100000000000001" customHeight="1" x14ac:dyDescent="0.25">
      <c r="A26" s="188" t="s">
        <v>370</v>
      </c>
      <c r="B26" s="189"/>
      <c r="C26" s="190"/>
      <c r="D26" s="188" t="s">
        <v>371</v>
      </c>
      <c r="E26" s="189"/>
      <c r="F26" s="190"/>
      <c r="G26" s="188" t="s">
        <v>372</v>
      </c>
      <c r="H26" s="189"/>
      <c r="I26" s="190"/>
      <c r="K26" s="21"/>
      <c r="L26" s="22"/>
    </row>
    <row r="27" spans="1:13" ht="20.100000000000001" customHeight="1" x14ac:dyDescent="0.25">
      <c r="A27" s="188" t="s">
        <v>387</v>
      </c>
      <c r="B27" s="189"/>
      <c r="C27" s="190"/>
      <c r="D27" s="188" t="s">
        <v>371</v>
      </c>
      <c r="E27" s="189"/>
      <c r="F27" s="190"/>
      <c r="G27" s="188" t="s">
        <v>373</v>
      </c>
      <c r="H27" s="189"/>
      <c r="I27" s="190"/>
      <c r="K27" s="21"/>
      <c r="L27" s="23"/>
    </row>
    <row r="28" spans="1:13" ht="20.100000000000001" customHeight="1" x14ac:dyDescent="0.25">
      <c r="A28" s="188" t="s">
        <v>248</v>
      </c>
      <c r="B28" s="189"/>
      <c r="C28" s="190"/>
      <c r="D28" s="188" t="s">
        <v>371</v>
      </c>
      <c r="E28" s="189"/>
      <c r="F28" s="190"/>
      <c r="G28" s="188" t="s">
        <v>389</v>
      </c>
      <c r="H28" s="189"/>
      <c r="I28" s="190"/>
      <c r="K28" s="21"/>
      <c r="L28" s="23"/>
    </row>
    <row r="29" spans="1:13" ht="20.100000000000001" customHeight="1" x14ac:dyDescent="0.25">
      <c r="A29" s="188" t="s">
        <v>388</v>
      </c>
      <c r="B29" s="189"/>
      <c r="C29" s="190"/>
      <c r="D29" s="188" t="s">
        <v>371</v>
      </c>
      <c r="E29" s="189"/>
      <c r="F29" s="190"/>
      <c r="G29" s="188" t="s">
        <v>374</v>
      </c>
      <c r="H29" s="189"/>
      <c r="I29" s="190"/>
      <c r="K29" s="21"/>
      <c r="L29" s="22"/>
    </row>
    <row r="30" spans="1:13" ht="20.100000000000001" customHeight="1" x14ac:dyDescent="0.25">
      <c r="A30" s="188"/>
      <c r="B30" s="189"/>
      <c r="C30" s="190"/>
      <c r="D30" s="188"/>
      <c r="E30" s="189"/>
      <c r="F30" s="190"/>
      <c r="G30" s="188"/>
      <c r="H30" s="189"/>
      <c r="I30" s="190"/>
      <c r="K30" s="21"/>
      <c r="L30" s="23"/>
    </row>
    <row r="31" spans="1:13" ht="20.100000000000001" customHeight="1" x14ac:dyDescent="0.25">
      <c r="A31" s="181"/>
      <c r="B31" s="181"/>
      <c r="C31" s="181"/>
      <c r="D31" s="181"/>
      <c r="E31" s="181"/>
      <c r="F31" s="181"/>
      <c r="G31" s="181"/>
      <c r="H31" s="181"/>
      <c r="I31" s="181"/>
      <c r="K31" s="21"/>
      <c r="L31" s="24"/>
    </row>
    <row r="32" spans="1:13" ht="20.100000000000001" customHeight="1" x14ac:dyDescent="0.25">
      <c r="A32" s="181"/>
      <c r="B32" s="181"/>
      <c r="C32" s="181"/>
      <c r="D32" s="181"/>
      <c r="E32" s="181"/>
      <c r="F32" s="181"/>
      <c r="G32" s="181"/>
      <c r="H32" s="181"/>
      <c r="I32" s="181"/>
      <c r="K32" s="175"/>
      <c r="L32" s="22"/>
    </row>
    <row r="33" spans="11:12" ht="15" x14ac:dyDescent="0.25">
      <c r="K33" s="175"/>
      <c r="L33" s="25"/>
    </row>
    <row r="34" spans="11:12" ht="19.5" customHeight="1" x14ac:dyDescent="0.25"/>
    <row r="35" spans="11:12" ht="51" customHeight="1" x14ac:dyDescent="0.25"/>
    <row r="36" spans="11:12" ht="51.75" customHeight="1" x14ac:dyDescent="0.25"/>
    <row r="37" spans="11:12" ht="42.75" customHeight="1" x14ac:dyDescent="0.25"/>
    <row r="38" spans="11:12" ht="107.25" customHeight="1" x14ac:dyDescent="0.25"/>
    <row r="39" spans="11:12" ht="58.5" customHeight="1" x14ac:dyDescent="0.25"/>
    <row r="40" spans="11:12" ht="30.75" customHeight="1" x14ac:dyDescent="0.25"/>
    <row r="41" spans="11:12" ht="30.75" customHeight="1" x14ac:dyDescent="0.25"/>
    <row r="42" spans="11:12" ht="47.25" customHeight="1" x14ac:dyDescent="0.25"/>
    <row r="65526" spans="1:5" x14ac:dyDescent="0.25">
      <c r="A65526" s="176" t="s">
        <v>29</v>
      </c>
      <c r="B65526" s="176"/>
      <c r="C65526" s="176"/>
      <c r="D65526" s="176"/>
      <c r="E65526" s="176"/>
    </row>
    <row r="65527" spans="1:5" x14ac:dyDescent="0.25">
      <c r="A65527" s="177" t="s">
        <v>30</v>
      </c>
      <c r="B65527" s="177"/>
      <c r="C65527" s="177"/>
      <c r="D65527" s="177"/>
      <c r="E65527" s="177"/>
    </row>
    <row r="65528" spans="1:5" x14ac:dyDescent="0.25">
      <c r="A65528" s="177" t="s">
        <v>31</v>
      </c>
      <c r="B65528" s="177"/>
      <c r="C65528" s="177"/>
      <c r="D65528" s="177"/>
      <c r="E65528" s="177"/>
    </row>
    <row r="65529" spans="1:5" x14ac:dyDescent="0.25">
      <c r="A65529" s="18" t="s">
        <v>157</v>
      </c>
      <c r="D65529" s="18" t="s">
        <v>158</v>
      </c>
    </row>
  </sheetData>
  <sheetProtection password="F5F0" sheet="1"/>
  <mergeCells count="93">
    <mergeCell ref="A5:I5"/>
    <mergeCell ref="K5:M5"/>
    <mergeCell ref="A6:E6"/>
    <mergeCell ref="A7:E8"/>
    <mergeCell ref="K7:K10"/>
    <mergeCell ref="M7:M8"/>
    <mergeCell ref="F8:G8"/>
    <mergeCell ref="H8:I8"/>
    <mergeCell ref="M9:M10"/>
    <mergeCell ref="H10:I10"/>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D28:F28"/>
    <mergeCell ref="G28:I28"/>
    <mergeCell ref="A32:C32"/>
    <mergeCell ref="D32:F32"/>
    <mergeCell ref="G32:I32"/>
    <mergeCell ref="A29:C29"/>
    <mergeCell ref="D29:F29"/>
    <mergeCell ref="G29:I29"/>
    <mergeCell ref="A30:C30"/>
    <mergeCell ref="D30:F30"/>
    <mergeCell ref="G30:I30"/>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A1:B3"/>
    <mergeCell ref="H1:I1"/>
    <mergeCell ref="H3:I3"/>
    <mergeCell ref="C1:G1"/>
    <mergeCell ref="C2:G2"/>
    <mergeCell ref="C3:G3"/>
  </mergeCells>
  <hyperlinks>
    <hyperlink ref="A65528" r:id="rId1" xr:uid="{00000000-0004-0000-0000-000000000000}"/>
    <hyperlink ref="A65527" r:id="rId2" xr:uid="{00000000-0004-0000-0000-000001000000}"/>
    <hyperlink ref="G14" r:id="rId3" xr:uid="{00000000-0004-0000-0000-000002000000}"/>
    <hyperlink ref="G15" r:id="rId4" xr:uid="{00000000-0004-0000-0000-000003000000}"/>
  </hyperlinks>
  <pageMargins left="0.70866141732283472" right="0.70866141732283472" top="0.74803149606299213" bottom="0.74803149606299213" header="0.31496062992125984" footer="0.31496062992125984"/>
  <pageSetup paperSize="9" orientation="landscape"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topLeftCell="A98" zoomScale="71" zoomScaleNormal="60" workbookViewId="0">
      <selection activeCell="L39" sqref="L39"/>
    </sheetView>
  </sheetViews>
  <sheetFormatPr baseColWidth="10" defaultColWidth="11.44140625" defaultRowHeight="13.8" x14ac:dyDescent="0.25"/>
  <cols>
    <col min="1" max="1" width="0.33203125" style="86" customWidth="1"/>
    <col min="2" max="2" width="1.44140625" style="86" customWidth="1"/>
    <col min="3" max="3" width="44.6640625" style="86" customWidth="1"/>
    <col min="4" max="4" width="11.77734375" style="139" customWidth="1"/>
    <col min="5" max="6" width="33.77734375" style="121" customWidth="1"/>
    <col min="7" max="7" width="11.77734375" style="139" customWidth="1"/>
    <col min="8" max="9" width="33.77734375" style="121" customWidth="1"/>
    <col min="10" max="10" width="11.77734375" style="139" customWidth="1"/>
    <col min="11" max="12" width="33.77734375" style="121" customWidth="1"/>
    <col min="13" max="13" width="11.77734375" style="139" customWidth="1"/>
    <col min="14" max="15" width="33.77734375" style="121" customWidth="1"/>
    <col min="16" max="16" width="3.109375" style="86" customWidth="1"/>
    <col min="17" max="17" width="2.44140625" style="86" customWidth="1"/>
    <col min="18" max="18" width="7.33203125" style="86" hidden="1" customWidth="1"/>
    <col min="19" max="20" width="7.109375" style="86" hidden="1" customWidth="1"/>
    <col min="21" max="21" width="7" style="86" hidden="1" customWidth="1"/>
    <col min="22" max="22" width="11.44140625" style="86"/>
    <col min="23" max="23" width="13" style="86" customWidth="1"/>
    <col min="24" max="24" width="15.88671875" style="86" customWidth="1"/>
    <col min="25" max="25" width="13" style="86" customWidth="1"/>
    <col min="26" max="27" width="11.44140625" style="86" customWidth="1"/>
    <col min="28" max="16384" width="11.44140625" style="86"/>
  </cols>
  <sheetData>
    <row r="1" spans="1:21" ht="33" customHeight="1" x14ac:dyDescent="0.25">
      <c r="B1" s="248" t="s">
        <v>124</v>
      </c>
      <c r="C1" s="248"/>
      <c r="D1" s="248"/>
      <c r="E1" s="248"/>
      <c r="F1" s="248"/>
      <c r="G1" s="248"/>
      <c r="H1" s="248"/>
      <c r="I1" s="248"/>
      <c r="J1" s="249"/>
      <c r="K1" s="249"/>
      <c r="L1" s="87"/>
      <c r="M1" s="87"/>
      <c r="N1" s="87"/>
      <c r="O1" s="87"/>
    </row>
    <row r="2" spans="1:21" ht="15.6" x14ac:dyDescent="0.25">
      <c r="B2" s="250" t="s">
        <v>27</v>
      </c>
      <c r="C2" s="250"/>
      <c r="D2" s="287" t="s">
        <v>178</v>
      </c>
      <c r="E2" s="287"/>
      <c r="F2" s="287"/>
      <c r="G2" s="288" t="s">
        <v>179</v>
      </c>
      <c r="H2" s="288"/>
      <c r="I2" s="288"/>
      <c r="J2" s="289" t="s">
        <v>180</v>
      </c>
      <c r="K2" s="289"/>
      <c r="L2" s="289"/>
      <c r="M2" s="231" t="s">
        <v>181</v>
      </c>
      <c r="N2" s="231"/>
      <c r="O2" s="231"/>
      <c r="Q2" s="86">
        <v>1</v>
      </c>
    </row>
    <row r="3" spans="1:21" ht="15" customHeight="1" x14ac:dyDescent="0.25">
      <c r="B3" s="250"/>
      <c r="C3" s="250"/>
      <c r="D3" s="290" t="s">
        <v>34</v>
      </c>
      <c r="E3" s="286" t="s">
        <v>122</v>
      </c>
      <c r="F3" s="286" t="s">
        <v>125</v>
      </c>
      <c r="G3" s="242" t="s">
        <v>34</v>
      </c>
      <c r="H3" s="286" t="s">
        <v>122</v>
      </c>
      <c r="I3" s="286" t="s">
        <v>125</v>
      </c>
      <c r="J3" s="242" t="s">
        <v>34</v>
      </c>
      <c r="K3" s="244" t="s">
        <v>122</v>
      </c>
      <c r="L3" s="246" t="s">
        <v>125</v>
      </c>
      <c r="M3" s="242" t="s">
        <v>34</v>
      </c>
      <c r="N3" s="244" t="s">
        <v>122</v>
      </c>
      <c r="O3" s="246" t="s">
        <v>125</v>
      </c>
      <c r="Q3" s="86">
        <v>2</v>
      </c>
    </row>
    <row r="4" spans="1:21" ht="15.75" customHeight="1" x14ac:dyDescent="0.25">
      <c r="B4" s="250"/>
      <c r="C4" s="250"/>
      <c r="D4" s="291"/>
      <c r="E4" s="246"/>
      <c r="F4" s="246"/>
      <c r="G4" s="243"/>
      <c r="H4" s="246"/>
      <c r="I4" s="246"/>
      <c r="J4" s="243"/>
      <c r="K4" s="245"/>
      <c r="L4" s="247"/>
      <c r="M4" s="243"/>
      <c r="N4" s="245"/>
      <c r="O4" s="247"/>
      <c r="Q4" s="86">
        <v>3</v>
      </c>
    </row>
    <row r="5" spans="1:21" ht="15.6" x14ac:dyDescent="0.25">
      <c r="B5" s="250"/>
      <c r="C5" s="250"/>
      <c r="D5" s="88"/>
      <c r="E5" s="89"/>
      <c r="F5" s="89"/>
      <c r="G5" s="90"/>
      <c r="H5" s="91"/>
      <c r="I5" s="91"/>
      <c r="J5" s="90"/>
      <c r="K5" s="92"/>
      <c r="L5" s="91"/>
      <c r="M5" s="90"/>
      <c r="N5" s="92"/>
      <c r="O5" s="91"/>
      <c r="Q5" s="86">
        <v>4</v>
      </c>
    </row>
    <row r="6" spans="1:21" ht="17.399999999999999" x14ac:dyDescent="0.25">
      <c r="A6" s="292"/>
      <c r="B6" s="271"/>
      <c r="C6" s="93" t="s">
        <v>73</v>
      </c>
      <c r="D6" s="94"/>
      <c r="E6" s="94"/>
      <c r="F6" s="94"/>
      <c r="G6" s="94"/>
      <c r="H6" s="94"/>
      <c r="I6" s="94"/>
      <c r="J6" s="94"/>
      <c r="K6" s="94"/>
      <c r="L6" s="95"/>
      <c r="M6" s="94"/>
      <c r="N6" s="94"/>
      <c r="O6" s="95"/>
    </row>
    <row r="7" spans="1:21" ht="40.049999999999997" customHeight="1" x14ac:dyDescent="0.25">
      <c r="A7" s="292"/>
      <c r="B7" s="272"/>
      <c r="C7" s="96" t="s">
        <v>33</v>
      </c>
      <c r="D7" s="26">
        <v>3</v>
      </c>
      <c r="E7" s="60" t="s">
        <v>182</v>
      </c>
      <c r="F7" s="60" t="s">
        <v>183</v>
      </c>
      <c r="G7" s="79">
        <v>3</v>
      </c>
      <c r="H7" s="61" t="s">
        <v>182</v>
      </c>
      <c r="I7" s="61" t="s">
        <v>182</v>
      </c>
      <c r="J7" s="82"/>
      <c r="K7" s="62"/>
      <c r="L7" s="63"/>
      <c r="M7" s="84"/>
      <c r="N7" s="64"/>
      <c r="O7" s="65"/>
      <c r="R7" s="86">
        <f>COUNTIF(D7:D10,"1")</f>
        <v>0</v>
      </c>
      <c r="S7" s="86">
        <f>COUNTIF(G7:G10,"1")</f>
        <v>0</v>
      </c>
      <c r="T7" s="86">
        <f>COUNTIF(J7:J10,"1")</f>
        <v>0</v>
      </c>
      <c r="U7" s="86">
        <f>COUNTIF(M7:M10,"1")</f>
        <v>0</v>
      </c>
    </row>
    <row r="8" spans="1:21" ht="40.049999999999997" customHeight="1" x14ac:dyDescent="0.25">
      <c r="A8" s="292"/>
      <c r="B8" s="272"/>
      <c r="C8" s="97" t="s">
        <v>35</v>
      </c>
      <c r="D8" s="26">
        <v>2</v>
      </c>
      <c r="E8" s="60" t="s">
        <v>184</v>
      </c>
      <c r="F8" s="60" t="s">
        <v>185</v>
      </c>
      <c r="G8" s="79">
        <v>3</v>
      </c>
      <c r="H8" s="66" t="s">
        <v>390</v>
      </c>
      <c r="I8" s="61" t="s">
        <v>185</v>
      </c>
      <c r="J8" s="82"/>
      <c r="K8" s="67"/>
      <c r="L8" s="63"/>
      <c r="M8" s="84"/>
      <c r="N8" s="68"/>
      <c r="O8" s="65"/>
      <c r="R8" s="86">
        <f>COUNTIF(D7:D10,"2")</f>
        <v>3</v>
      </c>
      <c r="S8" s="86">
        <f>COUNTIF(G7:G10,"2")</f>
        <v>0</v>
      </c>
      <c r="T8" s="86">
        <f>COUNTIF(J7:J10,"2")</f>
        <v>0</v>
      </c>
      <c r="U8" s="86">
        <f>COUNTIF(M7:M10,"2")</f>
        <v>0</v>
      </c>
    </row>
    <row r="9" spans="1:21" ht="40.049999999999997" customHeight="1" x14ac:dyDescent="0.25">
      <c r="A9" s="292"/>
      <c r="B9" s="272"/>
      <c r="C9" s="98" t="s">
        <v>36</v>
      </c>
      <c r="D9" s="26">
        <v>2</v>
      </c>
      <c r="E9" s="60" t="s">
        <v>186</v>
      </c>
      <c r="F9" s="60" t="s">
        <v>187</v>
      </c>
      <c r="G9" s="79">
        <v>3</v>
      </c>
      <c r="H9" s="66" t="s">
        <v>391</v>
      </c>
      <c r="I9" s="61" t="s">
        <v>187</v>
      </c>
      <c r="J9" s="82"/>
      <c r="K9" s="67"/>
      <c r="L9" s="63"/>
      <c r="M9" s="84"/>
      <c r="N9" s="68"/>
      <c r="O9" s="65"/>
      <c r="R9" s="86">
        <f>COUNTIF(D7:D10,"3")</f>
        <v>1</v>
      </c>
      <c r="S9" s="86">
        <f>COUNTIF(G7:G10,"3")</f>
        <v>4</v>
      </c>
      <c r="T9" s="86">
        <f>COUNTIF(J7:J10,"3")</f>
        <v>0</v>
      </c>
      <c r="U9" s="86">
        <f>COUNTIF(M7:M10,"3")</f>
        <v>1</v>
      </c>
    </row>
    <row r="10" spans="1:21" ht="40.049999999999997" customHeight="1" x14ac:dyDescent="0.25">
      <c r="A10" s="292"/>
      <c r="B10" s="273"/>
      <c r="C10" s="98" t="s">
        <v>37</v>
      </c>
      <c r="D10" s="26">
        <v>2</v>
      </c>
      <c r="E10" s="60" t="s">
        <v>188</v>
      </c>
      <c r="F10" s="60" t="s">
        <v>407</v>
      </c>
      <c r="G10" s="79">
        <v>3</v>
      </c>
      <c r="H10" s="66" t="s">
        <v>392</v>
      </c>
      <c r="I10" s="61" t="s">
        <v>406</v>
      </c>
      <c r="J10" s="82"/>
      <c r="K10" s="67"/>
      <c r="L10" s="63"/>
      <c r="M10" s="84">
        <v>3</v>
      </c>
      <c r="N10" s="68"/>
      <c r="O10" s="65"/>
      <c r="R10" s="86">
        <f>COUNTIF(D7:D10,"4")</f>
        <v>0</v>
      </c>
      <c r="S10" s="86">
        <f>COUNTIF(G7:G10,"4")</f>
        <v>0</v>
      </c>
      <c r="T10" s="86">
        <f>COUNTIF(J7:J10,"4")</f>
        <v>0</v>
      </c>
      <c r="U10" s="86">
        <f>COUNTIF(M7:M10,"4")</f>
        <v>0</v>
      </c>
    </row>
    <row r="11" spans="1:21" ht="6" customHeight="1" x14ac:dyDescent="0.25">
      <c r="B11" s="262"/>
      <c r="C11" s="263"/>
      <c r="D11" s="263"/>
      <c r="E11" s="263"/>
      <c r="F11" s="263"/>
      <c r="G11" s="263"/>
      <c r="H11" s="263"/>
      <c r="I11" s="263"/>
      <c r="J11" s="263"/>
      <c r="K11" s="264"/>
      <c r="L11" s="99"/>
      <c r="M11" s="100"/>
      <c r="N11" s="99"/>
      <c r="O11" s="99"/>
      <c r="Q11" s="86">
        <f>COUNTIF(D7:D10,"1")</f>
        <v>0</v>
      </c>
      <c r="R11" s="86">
        <f>COUNTIF(D7:D10,"1")</f>
        <v>0</v>
      </c>
      <c r="S11" s="86">
        <f>COUNTIF(D7:D10,"3")</f>
        <v>1</v>
      </c>
    </row>
    <row r="12" spans="1:21" ht="17.399999999999999" x14ac:dyDescent="0.25">
      <c r="A12" s="292"/>
      <c r="B12" s="259"/>
      <c r="C12" s="101" t="s">
        <v>72</v>
      </c>
      <c r="D12" s="102"/>
      <c r="E12" s="102"/>
      <c r="F12" s="102"/>
      <c r="G12" s="102"/>
      <c r="H12" s="102"/>
      <c r="I12" s="102"/>
      <c r="J12" s="102"/>
      <c r="K12" s="103"/>
      <c r="L12" s="104"/>
      <c r="M12" s="102"/>
      <c r="N12" s="103"/>
      <c r="O12" s="104"/>
    </row>
    <row r="13" spans="1:21" ht="40.049999999999997" customHeight="1" x14ac:dyDescent="0.25">
      <c r="A13" s="292"/>
      <c r="B13" s="260"/>
      <c r="C13" s="105" t="s">
        <v>38</v>
      </c>
      <c r="D13" s="27">
        <v>3</v>
      </c>
      <c r="E13" s="60" t="s">
        <v>189</v>
      </c>
      <c r="F13" s="69" t="s">
        <v>190</v>
      </c>
      <c r="G13" s="80">
        <v>3</v>
      </c>
      <c r="H13" s="61" t="s">
        <v>189</v>
      </c>
      <c r="I13" s="61" t="s">
        <v>408</v>
      </c>
      <c r="J13" s="83"/>
      <c r="K13" s="70"/>
      <c r="L13" s="71"/>
      <c r="M13" s="85"/>
      <c r="N13" s="72"/>
      <c r="O13" s="73"/>
      <c r="R13" s="86">
        <f>COUNTIF(D13:D17,"1")</f>
        <v>0</v>
      </c>
      <c r="S13" s="86">
        <f>COUNTIF(G13:G17,"1")</f>
        <v>0</v>
      </c>
      <c r="T13" s="86">
        <f>COUNTIF(J13:J17,"1")</f>
        <v>0</v>
      </c>
      <c r="U13" s="86">
        <f>COUNTIF(M13:M17,"1")</f>
        <v>0</v>
      </c>
    </row>
    <row r="14" spans="1:21" ht="40.049999999999997" customHeight="1" x14ac:dyDescent="0.25">
      <c r="A14" s="292"/>
      <c r="B14" s="260"/>
      <c r="C14" s="97" t="s">
        <v>39</v>
      </c>
      <c r="D14" s="27">
        <v>3</v>
      </c>
      <c r="E14" s="74" t="s">
        <v>191</v>
      </c>
      <c r="F14" s="69" t="s">
        <v>192</v>
      </c>
      <c r="G14" s="80">
        <v>3</v>
      </c>
      <c r="H14" s="66" t="s">
        <v>191</v>
      </c>
      <c r="I14" s="61" t="s">
        <v>192</v>
      </c>
      <c r="J14" s="83"/>
      <c r="K14" s="71"/>
      <c r="L14" s="71"/>
      <c r="M14" s="85"/>
      <c r="N14" s="73"/>
      <c r="O14" s="73"/>
      <c r="R14" s="86">
        <f>COUNTIF(D13:D17,"2")</f>
        <v>0</v>
      </c>
      <c r="S14" s="86">
        <f>COUNTIF(G13:G17,"2")</f>
        <v>0</v>
      </c>
      <c r="T14" s="86">
        <f>COUNTIF(J13:J17,"2")</f>
        <v>0</v>
      </c>
      <c r="U14" s="86">
        <f>COUNTIF(M13:M17,"2")</f>
        <v>0</v>
      </c>
    </row>
    <row r="15" spans="1:21" ht="40.049999999999997" customHeight="1" x14ac:dyDescent="0.25">
      <c r="A15" s="292"/>
      <c r="B15" s="260"/>
      <c r="C15" s="97" t="s">
        <v>40</v>
      </c>
      <c r="D15" s="27">
        <v>3</v>
      </c>
      <c r="E15" s="74" t="s">
        <v>393</v>
      </c>
      <c r="F15" s="69" t="s">
        <v>193</v>
      </c>
      <c r="G15" s="80">
        <v>3</v>
      </c>
      <c r="H15" s="66" t="s">
        <v>393</v>
      </c>
      <c r="I15" s="61" t="s">
        <v>193</v>
      </c>
      <c r="J15" s="83"/>
      <c r="K15" s="71"/>
      <c r="L15" s="71"/>
      <c r="M15" s="85"/>
      <c r="N15" s="73"/>
      <c r="O15" s="73"/>
      <c r="R15" s="86">
        <f>COUNTIF(D13:D17,"3")</f>
        <v>5</v>
      </c>
      <c r="S15" s="86">
        <f>COUNTIF(G13:G17,"3")</f>
        <v>5</v>
      </c>
      <c r="T15" s="86">
        <f>COUNTIF(J13:J17,"3")</f>
        <v>0</v>
      </c>
      <c r="U15" s="86">
        <f>COUNTIF(M13:M17,"3")</f>
        <v>0</v>
      </c>
    </row>
    <row r="16" spans="1:21" ht="40.049999999999997" customHeight="1" x14ac:dyDescent="0.25">
      <c r="A16" s="292"/>
      <c r="B16" s="260"/>
      <c r="C16" s="98" t="s">
        <v>41</v>
      </c>
      <c r="D16" s="27">
        <v>3</v>
      </c>
      <c r="E16" s="74" t="s">
        <v>194</v>
      </c>
      <c r="F16" s="69" t="s">
        <v>195</v>
      </c>
      <c r="G16" s="80">
        <v>3</v>
      </c>
      <c r="H16" s="66" t="s">
        <v>194</v>
      </c>
      <c r="I16" s="61" t="s">
        <v>195</v>
      </c>
      <c r="J16" s="83"/>
      <c r="K16" s="71"/>
      <c r="L16" s="71"/>
      <c r="M16" s="85"/>
      <c r="N16" s="73"/>
      <c r="O16" s="73"/>
      <c r="R16" s="86">
        <f>COUNTIF(D13:D17,"4")</f>
        <v>0</v>
      </c>
      <c r="S16" s="86">
        <f>COUNTIF(G13:G17,"4")</f>
        <v>0</v>
      </c>
      <c r="T16" s="86">
        <f>COUNTIF(J13:J17,"4")</f>
        <v>0</v>
      </c>
      <c r="U16" s="86">
        <f>COUNTIF(M13:M17,"4")</f>
        <v>0</v>
      </c>
    </row>
    <row r="17" spans="1:21" ht="40.049999999999997" customHeight="1" x14ac:dyDescent="0.25">
      <c r="A17" s="292"/>
      <c r="B17" s="261"/>
      <c r="C17" s="97" t="s">
        <v>42</v>
      </c>
      <c r="D17" s="27">
        <v>3</v>
      </c>
      <c r="E17" s="74" t="s">
        <v>196</v>
      </c>
      <c r="F17" s="69" t="s">
        <v>197</v>
      </c>
      <c r="G17" s="80">
        <v>3</v>
      </c>
      <c r="H17" s="66" t="s">
        <v>196</v>
      </c>
      <c r="I17" s="61" t="s">
        <v>197</v>
      </c>
      <c r="J17" s="83"/>
      <c r="K17" s="71"/>
      <c r="L17" s="71"/>
      <c r="M17" s="85"/>
      <c r="N17" s="73"/>
      <c r="O17" s="73"/>
    </row>
    <row r="18" spans="1:21" ht="7.5" customHeight="1" x14ac:dyDescent="0.25">
      <c r="B18" s="274"/>
      <c r="C18" s="275"/>
      <c r="D18" s="275"/>
      <c r="E18" s="275"/>
      <c r="F18" s="275"/>
      <c r="G18" s="275"/>
      <c r="H18" s="275"/>
      <c r="I18" s="275"/>
      <c r="J18" s="275"/>
      <c r="K18" s="276"/>
      <c r="L18" s="99"/>
      <c r="M18" s="100"/>
      <c r="N18" s="99"/>
      <c r="O18" s="99"/>
    </row>
    <row r="19" spans="1:21" ht="17.399999999999999" x14ac:dyDescent="0.25">
      <c r="A19" s="292"/>
      <c r="B19" s="259"/>
      <c r="C19" s="101" t="s">
        <v>43</v>
      </c>
      <c r="D19" s="102"/>
      <c r="E19" s="102"/>
      <c r="F19" s="102"/>
      <c r="G19" s="102"/>
      <c r="H19" s="102"/>
      <c r="I19" s="102"/>
      <c r="J19" s="102"/>
      <c r="K19" s="103"/>
      <c r="L19" s="104"/>
      <c r="M19" s="102"/>
      <c r="N19" s="103"/>
      <c r="O19" s="104"/>
    </row>
    <row r="20" spans="1:21" ht="40.049999999999997" customHeight="1" x14ac:dyDescent="0.25">
      <c r="A20" s="292"/>
      <c r="B20" s="277"/>
      <c r="C20" s="106" t="s">
        <v>44</v>
      </c>
      <c r="D20" s="27">
        <v>3</v>
      </c>
      <c r="E20" s="60" t="s">
        <v>198</v>
      </c>
      <c r="F20" s="60" t="s">
        <v>199</v>
      </c>
      <c r="G20" s="80">
        <v>3</v>
      </c>
      <c r="H20" s="61" t="s">
        <v>394</v>
      </c>
      <c r="I20" s="61" t="s">
        <v>199</v>
      </c>
      <c r="J20" s="83"/>
      <c r="K20" s="75"/>
      <c r="L20" s="76"/>
      <c r="M20" s="85"/>
      <c r="N20" s="77"/>
      <c r="O20" s="78"/>
      <c r="R20" s="86">
        <f>COUNTIF(D20:D27,"1")</f>
        <v>0</v>
      </c>
      <c r="S20" s="86">
        <f>COUNTIF(G20:G27,"1")</f>
        <v>0</v>
      </c>
      <c r="T20" s="86">
        <f>COUNTIF(J20:J27,"1")</f>
        <v>0</v>
      </c>
      <c r="U20" s="86">
        <f>COUNTIF(M20:M27,"1")</f>
        <v>0</v>
      </c>
    </row>
    <row r="21" spans="1:21" ht="40.049999999999997" customHeight="1" x14ac:dyDescent="0.25">
      <c r="A21" s="292"/>
      <c r="B21" s="277"/>
      <c r="C21" s="107" t="s">
        <v>45</v>
      </c>
      <c r="D21" s="27">
        <v>4</v>
      </c>
      <c r="E21" s="74" t="s">
        <v>200</v>
      </c>
      <c r="F21" s="60" t="s">
        <v>201</v>
      </c>
      <c r="G21" s="80">
        <v>3</v>
      </c>
      <c r="H21" s="66" t="s">
        <v>400</v>
      </c>
      <c r="I21" s="61" t="s">
        <v>201</v>
      </c>
      <c r="J21" s="83"/>
      <c r="K21" s="76"/>
      <c r="L21" s="76"/>
      <c r="M21" s="85"/>
      <c r="N21" s="78"/>
      <c r="O21" s="78"/>
      <c r="R21" s="86">
        <f>COUNTIF(D20:D27,"2")</f>
        <v>0</v>
      </c>
      <c r="S21" s="86">
        <f>COUNTIF(G20:G27,"2")</f>
        <v>2</v>
      </c>
      <c r="T21" s="86">
        <f>COUNTIF(J20:J27,"2")</f>
        <v>0</v>
      </c>
      <c r="U21" s="86">
        <f>COUNTIF(M20:M27,"2")</f>
        <v>0</v>
      </c>
    </row>
    <row r="22" spans="1:21" ht="40.049999999999997" customHeight="1" x14ac:dyDescent="0.25">
      <c r="A22" s="292"/>
      <c r="B22" s="277"/>
      <c r="C22" s="107" t="s">
        <v>46</v>
      </c>
      <c r="D22" s="27">
        <v>4</v>
      </c>
      <c r="E22" s="74" t="s">
        <v>202</v>
      </c>
      <c r="F22" s="60" t="s">
        <v>203</v>
      </c>
      <c r="G22" s="80">
        <v>3</v>
      </c>
      <c r="H22" s="66" t="s">
        <v>401</v>
      </c>
      <c r="I22" s="61" t="s">
        <v>203</v>
      </c>
      <c r="J22" s="83"/>
      <c r="K22" s="76"/>
      <c r="L22" s="76"/>
      <c r="M22" s="85"/>
      <c r="N22" s="78"/>
      <c r="O22" s="78"/>
      <c r="R22" s="86">
        <f>COUNTIF(D20:D27,"3")</f>
        <v>6</v>
      </c>
      <c r="S22" s="86">
        <f>COUNTIF(G20:G27,"3")</f>
        <v>6</v>
      </c>
      <c r="T22" s="86">
        <f>COUNTIF(J20:J27,"3")</f>
        <v>0</v>
      </c>
      <c r="U22" s="86">
        <f>COUNTIF(M20:M27,"3")</f>
        <v>0</v>
      </c>
    </row>
    <row r="23" spans="1:21" ht="40.049999999999997" customHeight="1" x14ac:dyDescent="0.25">
      <c r="A23" s="292"/>
      <c r="B23" s="277"/>
      <c r="C23" s="107" t="s">
        <v>47</v>
      </c>
      <c r="D23" s="27">
        <v>3</v>
      </c>
      <c r="E23" s="74" t="s">
        <v>204</v>
      </c>
      <c r="F23" s="60" t="s">
        <v>205</v>
      </c>
      <c r="G23" s="80">
        <v>3</v>
      </c>
      <c r="H23" s="66" t="s">
        <v>204</v>
      </c>
      <c r="I23" s="61" t="s">
        <v>205</v>
      </c>
      <c r="J23" s="83"/>
      <c r="K23" s="76"/>
      <c r="L23" s="76"/>
      <c r="M23" s="85"/>
      <c r="N23" s="78"/>
      <c r="O23" s="78"/>
      <c r="R23" s="86">
        <f>COUNTIF(D20:D27,"4")</f>
        <v>2</v>
      </c>
      <c r="S23" s="86">
        <f>COUNTIF(G20:G27,"4")</f>
        <v>0</v>
      </c>
      <c r="T23" s="86">
        <f>COUNTIF(J20:J27,"4")</f>
        <v>0</v>
      </c>
      <c r="U23" s="86">
        <f>COUNTIF(M20:M27,"4")</f>
        <v>0</v>
      </c>
    </row>
    <row r="24" spans="1:21" ht="40.049999999999997" customHeight="1" x14ac:dyDescent="0.25">
      <c r="A24" s="292"/>
      <c r="B24" s="277"/>
      <c r="C24" s="107" t="s">
        <v>48</v>
      </c>
      <c r="D24" s="27">
        <v>3</v>
      </c>
      <c r="E24" s="74" t="s">
        <v>206</v>
      </c>
      <c r="F24" s="60" t="s">
        <v>207</v>
      </c>
      <c r="G24" s="80">
        <v>3</v>
      </c>
      <c r="H24" s="66" t="s">
        <v>206</v>
      </c>
      <c r="I24" s="61" t="s">
        <v>207</v>
      </c>
      <c r="J24" s="83"/>
      <c r="K24" s="76"/>
      <c r="L24" s="76"/>
      <c r="M24" s="85"/>
      <c r="N24" s="78"/>
      <c r="O24" s="78"/>
    </row>
    <row r="25" spans="1:21" ht="40.049999999999997" customHeight="1" x14ac:dyDescent="0.25">
      <c r="A25" s="292"/>
      <c r="B25" s="277"/>
      <c r="C25" s="107" t="s">
        <v>49</v>
      </c>
      <c r="D25" s="27">
        <v>3</v>
      </c>
      <c r="E25" s="74" t="s">
        <v>208</v>
      </c>
      <c r="F25" s="60" t="s">
        <v>209</v>
      </c>
      <c r="G25" s="80">
        <v>2</v>
      </c>
      <c r="H25" s="66" t="s">
        <v>411</v>
      </c>
      <c r="I25" s="61" t="s">
        <v>209</v>
      </c>
      <c r="J25" s="83"/>
      <c r="K25" s="76"/>
      <c r="L25" s="76"/>
      <c r="M25" s="85"/>
      <c r="N25" s="78"/>
      <c r="O25" s="78"/>
    </row>
    <row r="26" spans="1:21" ht="40.049999999999997" customHeight="1" x14ac:dyDescent="0.25">
      <c r="A26" s="292"/>
      <c r="B26" s="277"/>
      <c r="C26" s="107" t="s">
        <v>50</v>
      </c>
      <c r="D26" s="27">
        <v>3</v>
      </c>
      <c r="E26" s="74" t="s">
        <v>210</v>
      </c>
      <c r="F26" s="60" t="s">
        <v>211</v>
      </c>
      <c r="G26" s="80">
        <v>3</v>
      </c>
      <c r="H26" s="66" t="s">
        <v>210</v>
      </c>
      <c r="I26" s="61" t="s">
        <v>211</v>
      </c>
      <c r="J26" s="83"/>
      <c r="K26" s="76"/>
      <c r="L26" s="76"/>
      <c r="M26" s="85"/>
      <c r="N26" s="78"/>
      <c r="O26" s="78"/>
    </row>
    <row r="27" spans="1:21" ht="40.049999999999997" customHeight="1" x14ac:dyDescent="0.25">
      <c r="A27" s="292"/>
      <c r="B27" s="278"/>
      <c r="C27" s="107" t="s">
        <v>51</v>
      </c>
      <c r="D27" s="27">
        <v>3</v>
      </c>
      <c r="E27" s="74" t="s">
        <v>212</v>
      </c>
      <c r="F27" s="60" t="s">
        <v>213</v>
      </c>
      <c r="G27" s="80">
        <v>2</v>
      </c>
      <c r="H27" s="66" t="s">
        <v>402</v>
      </c>
      <c r="I27" s="61" t="s">
        <v>213</v>
      </c>
      <c r="J27" s="83"/>
      <c r="K27" s="76"/>
      <c r="L27" s="76"/>
      <c r="M27" s="85"/>
      <c r="N27" s="78"/>
      <c r="O27" s="78"/>
    </row>
    <row r="28" spans="1:21" ht="7.5" customHeight="1" x14ac:dyDescent="0.25">
      <c r="B28" s="239"/>
      <c r="C28" s="240"/>
      <c r="D28" s="240"/>
      <c r="E28" s="240"/>
      <c r="F28" s="240"/>
      <c r="G28" s="240"/>
      <c r="H28" s="240"/>
      <c r="I28" s="240"/>
      <c r="J28" s="240"/>
      <c r="K28" s="279"/>
      <c r="L28" s="99"/>
      <c r="M28" s="100"/>
      <c r="N28" s="99"/>
      <c r="O28" s="99"/>
    </row>
    <row r="29" spans="1:21" ht="17.399999999999999" x14ac:dyDescent="0.25">
      <c r="A29" s="292"/>
      <c r="B29" s="259"/>
      <c r="C29" s="101" t="s">
        <v>52</v>
      </c>
      <c r="D29" s="102"/>
      <c r="E29" s="102"/>
      <c r="F29" s="102"/>
      <c r="G29" s="102"/>
      <c r="H29" s="102"/>
      <c r="I29" s="102"/>
      <c r="J29" s="102"/>
      <c r="K29" s="103"/>
      <c r="L29" s="104"/>
      <c r="M29" s="102"/>
      <c r="N29" s="103"/>
      <c r="O29" s="104"/>
    </row>
    <row r="30" spans="1:21" ht="40.049999999999997" customHeight="1" x14ac:dyDescent="0.25">
      <c r="A30" s="292"/>
      <c r="B30" s="260"/>
      <c r="C30" s="105" t="s">
        <v>53</v>
      </c>
      <c r="D30" s="27">
        <v>3</v>
      </c>
      <c r="E30" s="60" t="s">
        <v>214</v>
      </c>
      <c r="F30" s="60" t="s">
        <v>215</v>
      </c>
      <c r="G30" s="80">
        <v>3</v>
      </c>
      <c r="H30" s="61" t="s">
        <v>214</v>
      </c>
      <c r="I30" s="61" t="s">
        <v>215</v>
      </c>
      <c r="J30" s="83"/>
      <c r="K30" s="75"/>
      <c r="L30" s="76"/>
      <c r="M30" s="85"/>
      <c r="N30" s="77"/>
      <c r="O30" s="78"/>
      <c r="R30" s="86">
        <f>COUNTIF(D30:D33,"1")</f>
        <v>0</v>
      </c>
      <c r="S30" s="86">
        <f>COUNTIF(G30:G33,"1")</f>
        <v>0</v>
      </c>
      <c r="T30" s="86">
        <f>COUNTIF(J30:J33,"1")</f>
        <v>0</v>
      </c>
      <c r="U30" s="86">
        <f>COUNTIF(M30:M33,"1")</f>
        <v>0</v>
      </c>
    </row>
    <row r="31" spans="1:21" ht="40.049999999999997" customHeight="1" x14ac:dyDescent="0.25">
      <c r="A31" s="292"/>
      <c r="B31" s="260"/>
      <c r="C31" s="97" t="s">
        <v>54</v>
      </c>
      <c r="D31" s="27">
        <v>3</v>
      </c>
      <c r="E31" s="74" t="s">
        <v>216</v>
      </c>
      <c r="F31" s="60" t="s">
        <v>217</v>
      </c>
      <c r="G31" s="80">
        <v>3</v>
      </c>
      <c r="H31" s="66" t="s">
        <v>216</v>
      </c>
      <c r="I31" s="61" t="s">
        <v>217</v>
      </c>
      <c r="J31" s="83"/>
      <c r="K31" s="76"/>
      <c r="L31" s="76"/>
      <c r="M31" s="85"/>
      <c r="N31" s="78"/>
      <c r="O31" s="78"/>
      <c r="R31" s="86">
        <f>COUNTIF(D30:D33,"2")</f>
        <v>0</v>
      </c>
      <c r="S31" s="86">
        <f>COUNTIF(G30:G33,"2")</f>
        <v>0</v>
      </c>
      <c r="T31" s="86">
        <f>COUNTIF(J30:J33,"2")</f>
        <v>0</v>
      </c>
      <c r="U31" s="86">
        <f>COUNTIF(M30:M33,"2")</f>
        <v>0</v>
      </c>
    </row>
    <row r="32" spans="1:21" ht="40.049999999999997" customHeight="1" x14ac:dyDescent="0.25">
      <c r="A32" s="292"/>
      <c r="B32" s="260"/>
      <c r="C32" s="97" t="s">
        <v>55</v>
      </c>
      <c r="D32" s="27">
        <v>3</v>
      </c>
      <c r="E32" s="74" t="s">
        <v>216</v>
      </c>
      <c r="F32" s="60" t="s">
        <v>218</v>
      </c>
      <c r="G32" s="80">
        <v>3</v>
      </c>
      <c r="H32" s="66" t="s">
        <v>395</v>
      </c>
      <c r="I32" s="61" t="s">
        <v>218</v>
      </c>
      <c r="J32" s="83"/>
      <c r="K32" s="76"/>
      <c r="L32" s="76"/>
      <c r="M32" s="85"/>
      <c r="N32" s="78"/>
      <c r="O32" s="78"/>
      <c r="R32" s="86">
        <f>COUNTIF(D30:D33,"3")</f>
        <v>4</v>
      </c>
      <c r="S32" s="86">
        <f>COUNTIF(G30:G33,"3")</f>
        <v>4</v>
      </c>
      <c r="T32" s="86">
        <f>COUNTIF(J30:J33,"31")</f>
        <v>0</v>
      </c>
      <c r="U32" s="86">
        <f>COUNTIF(M30:M33,"3")</f>
        <v>0</v>
      </c>
    </row>
    <row r="33" spans="1:21" ht="40.049999999999997" customHeight="1" x14ac:dyDescent="0.25">
      <c r="A33" s="292"/>
      <c r="B33" s="261"/>
      <c r="C33" s="97" t="s">
        <v>56</v>
      </c>
      <c r="D33" s="27">
        <v>3</v>
      </c>
      <c r="E33" s="74" t="s">
        <v>217</v>
      </c>
      <c r="F33" s="60" t="s">
        <v>219</v>
      </c>
      <c r="G33" s="80">
        <v>3</v>
      </c>
      <c r="H33" s="66" t="s">
        <v>396</v>
      </c>
      <c r="I33" s="61" t="s">
        <v>219</v>
      </c>
      <c r="J33" s="83"/>
      <c r="K33" s="76"/>
      <c r="L33" s="76"/>
      <c r="M33" s="85"/>
      <c r="N33" s="78"/>
      <c r="O33" s="78"/>
      <c r="R33" s="86">
        <f>COUNTIF(D30:D33,"4")</f>
        <v>0</v>
      </c>
      <c r="S33" s="86">
        <f>COUNTIF(G30:G33,"4")</f>
        <v>0</v>
      </c>
      <c r="T33" s="86">
        <f>COUNTIF(J30:J33,"4")</f>
        <v>0</v>
      </c>
      <c r="U33" s="86">
        <f>COUNTIF(M30:M33,"4")</f>
        <v>0</v>
      </c>
    </row>
    <row r="34" spans="1:21" ht="9" customHeight="1" x14ac:dyDescent="0.25">
      <c r="B34" s="274"/>
      <c r="C34" s="275"/>
      <c r="D34" s="275"/>
      <c r="E34" s="275"/>
      <c r="F34" s="275"/>
      <c r="G34" s="275"/>
      <c r="H34" s="275"/>
      <c r="I34" s="275"/>
      <c r="J34" s="275"/>
      <c r="K34" s="276"/>
      <c r="L34" s="99"/>
      <c r="M34" s="100"/>
      <c r="N34" s="99"/>
      <c r="O34" s="99"/>
    </row>
    <row r="35" spans="1:21" ht="17.399999999999999" x14ac:dyDescent="0.25">
      <c r="A35" s="292"/>
      <c r="B35" s="259"/>
      <c r="C35" s="108" t="s">
        <v>57</v>
      </c>
      <c r="D35" s="280"/>
      <c r="E35" s="280"/>
      <c r="F35" s="280"/>
      <c r="G35" s="280"/>
      <c r="H35" s="280"/>
      <c r="I35" s="280"/>
      <c r="J35" s="280"/>
      <c r="K35" s="280"/>
      <c r="L35" s="109"/>
      <c r="M35" s="110"/>
      <c r="N35" s="110"/>
      <c r="O35" s="109"/>
    </row>
    <row r="36" spans="1:21" ht="40.049999999999997" customHeight="1" x14ac:dyDescent="0.25">
      <c r="A36" s="292"/>
      <c r="B36" s="260"/>
      <c r="C36" s="105" t="s">
        <v>58</v>
      </c>
      <c r="D36" s="80">
        <v>2</v>
      </c>
      <c r="E36" s="161" t="s">
        <v>220</v>
      </c>
      <c r="F36" s="161" t="s">
        <v>221</v>
      </c>
      <c r="G36" s="80">
        <v>3</v>
      </c>
      <c r="H36" s="61" t="s">
        <v>403</v>
      </c>
      <c r="I36" s="61" t="s">
        <v>221</v>
      </c>
      <c r="J36" s="83"/>
      <c r="K36" s="75"/>
      <c r="L36" s="76"/>
      <c r="M36" s="85"/>
      <c r="N36" s="77"/>
      <c r="O36" s="78"/>
      <c r="R36" s="86">
        <f>COUNTIF(D36:D44,"1")</f>
        <v>0</v>
      </c>
      <c r="S36" s="86">
        <f>COUNTIF(G36:G44,"1")</f>
        <v>0</v>
      </c>
      <c r="T36" s="86">
        <f>COUNTIF(J36:J44,"1")</f>
        <v>0</v>
      </c>
      <c r="U36" s="86">
        <f>COUNTIF(M36:M44,"1")</f>
        <v>0</v>
      </c>
    </row>
    <row r="37" spans="1:21" ht="40.049999999999997" customHeight="1" x14ac:dyDescent="0.25">
      <c r="A37" s="292"/>
      <c r="B37" s="260"/>
      <c r="C37" s="97" t="s">
        <v>59</v>
      </c>
      <c r="D37" s="80">
        <v>2</v>
      </c>
      <c r="E37" s="162" t="s">
        <v>397</v>
      </c>
      <c r="F37" s="161" t="s">
        <v>222</v>
      </c>
      <c r="G37" s="80">
        <v>2</v>
      </c>
      <c r="H37" s="66" t="s">
        <v>397</v>
      </c>
      <c r="I37" s="61" t="s">
        <v>222</v>
      </c>
      <c r="J37" s="83"/>
      <c r="K37" s="76"/>
      <c r="L37" s="76"/>
      <c r="M37" s="85"/>
      <c r="N37" s="78"/>
      <c r="O37" s="78"/>
      <c r="R37" s="86">
        <f>COUNTIF(D36:D44,"2")</f>
        <v>4</v>
      </c>
      <c r="S37" s="86">
        <f>COUNTIF(G36:G44,"2")</f>
        <v>3</v>
      </c>
      <c r="T37" s="86">
        <f>COUNTIF(J36:J44,"2")</f>
        <v>0</v>
      </c>
      <c r="U37" s="86">
        <f>COUNTIF(M36:M44,"2")</f>
        <v>0</v>
      </c>
    </row>
    <row r="38" spans="1:21" ht="40.049999999999997" customHeight="1" x14ac:dyDescent="0.25">
      <c r="A38" s="292"/>
      <c r="B38" s="260"/>
      <c r="C38" s="97" t="s">
        <v>60</v>
      </c>
      <c r="D38" s="80">
        <v>2</v>
      </c>
      <c r="E38" s="162" t="s">
        <v>223</v>
      </c>
      <c r="F38" s="161" t="s">
        <v>224</v>
      </c>
      <c r="G38" s="80">
        <v>2</v>
      </c>
      <c r="H38" s="66" t="s">
        <v>223</v>
      </c>
      <c r="I38" s="61" t="s">
        <v>224</v>
      </c>
      <c r="J38" s="83"/>
      <c r="K38" s="76"/>
      <c r="L38" s="76"/>
      <c r="M38" s="85"/>
      <c r="N38" s="78"/>
      <c r="O38" s="78"/>
      <c r="R38" s="86">
        <f>COUNTIF(D36:D44,"3")</f>
        <v>4</v>
      </c>
      <c r="S38" s="86">
        <f>COUNTIF(G36:G44,"3")</f>
        <v>5</v>
      </c>
      <c r="T38" s="86">
        <f>COUNTIF(J36:J44,"3")</f>
        <v>0</v>
      </c>
      <c r="U38" s="86">
        <f>COUNTIF(M36:M44,"3")</f>
        <v>0</v>
      </c>
    </row>
    <row r="39" spans="1:21" ht="40.049999999999997" customHeight="1" x14ac:dyDescent="0.25">
      <c r="A39" s="292"/>
      <c r="B39" s="260"/>
      <c r="C39" s="97" t="s">
        <v>61</v>
      </c>
      <c r="D39" s="80">
        <v>2</v>
      </c>
      <c r="E39" s="162" t="s">
        <v>398</v>
      </c>
      <c r="F39" s="161" t="s">
        <v>225</v>
      </c>
      <c r="G39" s="80">
        <v>2</v>
      </c>
      <c r="H39" s="66" t="s">
        <v>398</v>
      </c>
      <c r="I39" s="61" t="s">
        <v>225</v>
      </c>
      <c r="J39" s="83"/>
      <c r="K39" s="76"/>
      <c r="L39" s="76"/>
      <c r="M39" s="85"/>
      <c r="N39" s="78"/>
      <c r="O39" s="78"/>
      <c r="R39" s="86">
        <f>COUNTIF(D36:D44,"4")</f>
        <v>1</v>
      </c>
      <c r="S39" s="86">
        <f>COUNTIF(G36:G44,"4")</f>
        <v>1</v>
      </c>
      <c r="T39" s="86">
        <f>COUNTIF(J36:J44,"4")</f>
        <v>0</v>
      </c>
      <c r="U39" s="86">
        <f>COUNTIF(M36:M44,"4")</f>
        <v>0</v>
      </c>
    </row>
    <row r="40" spans="1:21" ht="40.049999999999997" customHeight="1" x14ac:dyDescent="0.25">
      <c r="A40" s="292"/>
      <c r="B40" s="260"/>
      <c r="C40" s="97" t="s">
        <v>62</v>
      </c>
      <c r="D40" s="80">
        <v>4</v>
      </c>
      <c r="E40" s="162" t="s">
        <v>226</v>
      </c>
      <c r="F40" s="161" t="s">
        <v>227</v>
      </c>
      <c r="G40" s="80">
        <v>4</v>
      </c>
      <c r="H40" s="66" t="s">
        <v>404</v>
      </c>
      <c r="I40" s="61" t="s">
        <v>227</v>
      </c>
      <c r="J40" s="83"/>
      <c r="K40" s="76"/>
      <c r="L40" s="76"/>
      <c r="M40" s="85"/>
      <c r="N40" s="78"/>
      <c r="O40" s="78"/>
    </row>
    <row r="41" spans="1:21" ht="40.049999999999997" customHeight="1" x14ac:dyDescent="0.25">
      <c r="A41" s="292"/>
      <c r="B41" s="260"/>
      <c r="C41" s="97" t="s">
        <v>63</v>
      </c>
      <c r="D41" s="80">
        <v>3</v>
      </c>
      <c r="E41" s="162" t="s">
        <v>228</v>
      </c>
      <c r="F41" s="161" t="s">
        <v>229</v>
      </c>
      <c r="G41" s="80">
        <v>3</v>
      </c>
      <c r="H41" s="66" t="s">
        <v>228</v>
      </c>
      <c r="I41" s="61" t="s">
        <v>229</v>
      </c>
      <c r="J41" s="83"/>
      <c r="K41" s="76"/>
      <c r="L41" s="76"/>
      <c r="M41" s="85"/>
      <c r="N41" s="78"/>
      <c r="O41" s="78"/>
    </row>
    <row r="42" spans="1:21" ht="40.049999999999997" customHeight="1" x14ac:dyDescent="0.25">
      <c r="A42" s="292"/>
      <c r="B42" s="260"/>
      <c r="C42" s="97" t="s">
        <v>64</v>
      </c>
      <c r="D42" s="80">
        <v>3</v>
      </c>
      <c r="E42" s="162" t="s">
        <v>405</v>
      </c>
      <c r="F42" s="161" t="s">
        <v>230</v>
      </c>
      <c r="G42" s="80">
        <v>3</v>
      </c>
      <c r="H42" s="66" t="s">
        <v>405</v>
      </c>
      <c r="I42" s="61" t="s">
        <v>230</v>
      </c>
      <c r="J42" s="83"/>
      <c r="K42" s="76"/>
      <c r="L42" s="76"/>
      <c r="M42" s="85"/>
      <c r="N42" s="78"/>
      <c r="O42" s="78"/>
    </row>
    <row r="43" spans="1:21" ht="40.049999999999997" customHeight="1" x14ac:dyDescent="0.25">
      <c r="A43" s="292"/>
      <c r="B43" s="260"/>
      <c r="C43" s="97" t="s">
        <v>65</v>
      </c>
      <c r="D43" s="80">
        <v>3</v>
      </c>
      <c r="E43" s="162" t="s">
        <v>399</v>
      </c>
      <c r="F43" s="161" t="s">
        <v>231</v>
      </c>
      <c r="G43" s="80">
        <v>3</v>
      </c>
      <c r="H43" s="66" t="s">
        <v>399</v>
      </c>
      <c r="I43" s="61" t="s">
        <v>231</v>
      </c>
      <c r="J43" s="83"/>
      <c r="K43" s="76"/>
      <c r="L43" s="76"/>
      <c r="M43" s="85"/>
      <c r="N43" s="78"/>
      <c r="O43" s="78"/>
    </row>
    <row r="44" spans="1:21" ht="40.049999999999997" customHeight="1" x14ac:dyDescent="0.25">
      <c r="A44" s="292"/>
      <c r="B44" s="261"/>
      <c r="C44" s="97" t="s">
        <v>66</v>
      </c>
      <c r="D44" s="80">
        <v>3</v>
      </c>
      <c r="E44" s="162" t="s">
        <v>232</v>
      </c>
      <c r="F44" s="161" t="s">
        <v>233</v>
      </c>
      <c r="G44" s="80">
        <v>3</v>
      </c>
      <c r="H44" s="66" t="s">
        <v>232</v>
      </c>
      <c r="I44" s="61" t="s">
        <v>233</v>
      </c>
      <c r="J44" s="83"/>
      <c r="K44" s="76"/>
      <c r="L44" s="76"/>
      <c r="M44" s="85"/>
      <c r="N44" s="78"/>
      <c r="O44" s="78"/>
    </row>
    <row r="45" spans="1:21" ht="6.75" customHeight="1" x14ac:dyDescent="0.25">
      <c r="B45" s="274"/>
      <c r="C45" s="275"/>
      <c r="D45" s="275"/>
      <c r="E45" s="275"/>
      <c r="F45" s="275"/>
      <c r="G45" s="275"/>
      <c r="H45" s="275"/>
      <c r="I45" s="275"/>
      <c r="J45" s="275"/>
      <c r="K45" s="276"/>
      <c r="L45" s="99"/>
      <c r="M45" s="100"/>
      <c r="N45" s="99"/>
      <c r="O45" s="99"/>
    </row>
    <row r="46" spans="1:21" ht="17.399999999999999" x14ac:dyDescent="0.25">
      <c r="A46" s="292"/>
      <c r="B46" s="259"/>
      <c r="C46" s="101" t="s">
        <v>67</v>
      </c>
      <c r="D46" s="102"/>
      <c r="E46" s="102"/>
      <c r="F46" s="102"/>
      <c r="G46" s="102"/>
      <c r="H46" s="102"/>
      <c r="I46" s="102"/>
      <c r="J46" s="102"/>
      <c r="K46" s="103"/>
      <c r="L46" s="104"/>
      <c r="M46" s="102"/>
      <c r="N46" s="103"/>
      <c r="O46" s="104"/>
    </row>
    <row r="47" spans="1:21" ht="40.049999999999997" customHeight="1" x14ac:dyDescent="0.25">
      <c r="A47" s="292"/>
      <c r="B47" s="260"/>
      <c r="C47" s="105" t="s">
        <v>68</v>
      </c>
      <c r="D47" s="28">
        <v>3</v>
      </c>
      <c r="E47" s="163" t="s">
        <v>234</v>
      </c>
      <c r="F47" s="163" t="s">
        <v>235</v>
      </c>
      <c r="G47" s="28">
        <v>3</v>
      </c>
      <c r="H47" s="32" t="s">
        <v>234</v>
      </c>
      <c r="I47" s="32" t="s">
        <v>235</v>
      </c>
      <c r="J47" s="29"/>
      <c r="K47" s="34"/>
      <c r="L47" s="35"/>
      <c r="M47" s="52"/>
      <c r="N47" s="50"/>
      <c r="O47" s="51"/>
      <c r="R47" s="86">
        <f>COUNTIF(D47:D50,"1")</f>
        <v>0</v>
      </c>
      <c r="S47" s="86">
        <f>COUNTIF(G47:G50,"1")</f>
        <v>0</v>
      </c>
      <c r="T47" s="86">
        <f>COUNTIF(J47:J50,"1")</f>
        <v>0</v>
      </c>
      <c r="U47" s="86">
        <f>COUNTIF(M47:M50,"1")</f>
        <v>0</v>
      </c>
    </row>
    <row r="48" spans="1:21" ht="40.049999999999997" customHeight="1" x14ac:dyDescent="0.25">
      <c r="A48" s="292"/>
      <c r="B48" s="260"/>
      <c r="C48" s="97" t="s">
        <v>69</v>
      </c>
      <c r="D48" s="28">
        <v>3</v>
      </c>
      <c r="E48" s="164" t="s">
        <v>236</v>
      </c>
      <c r="F48" s="163" t="s">
        <v>237</v>
      </c>
      <c r="G48" s="28">
        <v>3</v>
      </c>
      <c r="H48" s="33" t="s">
        <v>236</v>
      </c>
      <c r="I48" s="32" t="s">
        <v>237</v>
      </c>
      <c r="J48" s="29"/>
      <c r="K48" s="35"/>
      <c r="L48" s="35"/>
      <c r="M48" s="52"/>
      <c r="N48" s="51"/>
      <c r="O48" s="51"/>
      <c r="R48" s="86">
        <f>COUNTIF(D47:D50,"2")</f>
        <v>1</v>
      </c>
      <c r="S48" s="86">
        <f>COUNTIF(G47:G50,"2")</f>
        <v>1</v>
      </c>
      <c r="T48" s="86">
        <f>COUNTIF(J47:J50,"2")</f>
        <v>0</v>
      </c>
      <c r="U48" s="86">
        <f>COUNTIF(M47:M50,"2")</f>
        <v>0</v>
      </c>
    </row>
    <row r="49" spans="1:21" ht="40.049999999999997" customHeight="1" x14ac:dyDescent="0.25">
      <c r="A49" s="292"/>
      <c r="B49" s="260"/>
      <c r="C49" s="97" t="s">
        <v>70</v>
      </c>
      <c r="D49" s="28">
        <v>3</v>
      </c>
      <c r="E49" s="164" t="s">
        <v>238</v>
      </c>
      <c r="F49" s="163" t="s">
        <v>239</v>
      </c>
      <c r="G49" s="28">
        <v>3</v>
      </c>
      <c r="H49" s="33" t="s">
        <v>238</v>
      </c>
      <c r="I49" s="32" t="s">
        <v>239</v>
      </c>
      <c r="J49" s="29"/>
      <c r="K49" s="35"/>
      <c r="L49" s="35"/>
      <c r="M49" s="52"/>
      <c r="N49" s="51"/>
      <c r="O49" s="51"/>
      <c r="R49" s="86">
        <f>COUNTIF(D47:D50,"3")</f>
        <v>3</v>
      </c>
      <c r="S49" s="86">
        <f>COUNTIF(G47:G50,"3")</f>
        <v>3</v>
      </c>
      <c r="T49" s="86">
        <f>COUNTIF(J47:J50,"3")</f>
        <v>0</v>
      </c>
      <c r="U49" s="86">
        <f>COUNTIF(M47:M50,"3")</f>
        <v>0</v>
      </c>
    </row>
    <row r="50" spans="1:21" ht="40.049999999999997" customHeight="1" x14ac:dyDescent="0.25">
      <c r="A50" s="292"/>
      <c r="B50" s="261"/>
      <c r="C50" s="97" t="s">
        <v>71</v>
      </c>
      <c r="D50" s="28">
        <v>2</v>
      </c>
      <c r="E50" s="164" t="s">
        <v>240</v>
      </c>
      <c r="F50" s="163" t="s">
        <v>241</v>
      </c>
      <c r="G50" s="28">
        <v>2</v>
      </c>
      <c r="H50" s="33" t="s">
        <v>240</v>
      </c>
      <c r="I50" s="32" t="s">
        <v>241</v>
      </c>
      <c r="J50" s="29"/>
      <c r="K50" s="35"/>
      <c r="L50" s="35"/>
      <c r="M50" s="52"/>
      <c r="N50" s="51"/>
      <c r="O50" s="51"/>
      <c r="R50" s="86">
        <f>COUNTIF(D47:D50,"4")</f>
        <v>0</v>
      </c>
      <c r="S50" s="86">
        <f>COUNTIF(G47:G50,"4")</f>
        <v>0</v>
      </c>
      <c r="T50" s="86">
        <f>COUNTIF(J47:J50,"4")</f>
        <v>0</v>
      </c>
      <c r="U50" s="86">
        <f>COUNTIF(M47:M50,"4")</f>
        <v>0</v>
      </c>
    </row>
    <row r="51" spans="1:21" ht="8.25" customHeight="1" x14ac:dyDescent="0.25">
      <c r="B51" s="274"/>
      <c r="C51" s="275"/>
      <c r="D51" s="275"/>
      <c r="E51" s="275"/>
      <c r="F51" s="275"/>
      <c r="G51" s="275"/>
      <c r="H51" s="275"/>
      <c r="I51" s="275"/>
      <c r="J51" s="275"/>
      <c r="K51" s="276"/>
      <c r="L51" s="99"/>
      <c r="M51" s="100"/>
      <c r="N51" s="99"/>
      <c r="O51" s="99"/>
    </row>
    <row r="52" spans="1:21" ht="24" customHeight="1" x14ac:dyDescent="0.25">
      <c r="B52" s="251" t="s">
        <v>26</v>
      </c>
      <c r="C52" s="252"/>
      <c r="D52" s="228">
        <v>2023</v>
      </c>
      <c r="E52" s="229"/>
      <c r="F52" s="230"/>
      <c r="G52" s="265">
        <v>2024</v>
      </c>
      <c r="H52" s="266"/>
      <c r="I52" s="267"/>
      <c r="J52" s="268">
        <v>2017</v>
      </c>
      <c r="K52" s="269"/>
      <c r="L52" s="270"/>
      <c r="M52" s="232">
        <v>2018</v>
      </c>
      <c r="N52" s="233"/>
      <c r="O52" s="234"/>
    </row>
    <row r="53" spans="1:21" ht="33" customHeight="1" x14ac:dyDescent="0.25">
      <c r="B53" s="253"/>
      <c r="C53" s="254"/>
      <c r="D53" s="111" t="s">
        <v>34</v>
      </c>
      <c r="E53" s="112" t="s">
        <v>122</v>
      </c>
      <c r="F53" s="112" t="s">
        <v>125</v>
      </c>
      <c r="G53" s="111" t="s">
        <v>34</v>
      </c>
      <c r="H53" s="112" t="s">
        <v>122</v>
      </c>
      <c r="I53" s="112" t="s">
        <v>125</v>
      </c>
      <c r="J53" s="111" t="s">
        <v>34</v>
      </c>
      <c r="K53" s="112" t="s">
        <v>122</v>
      </c>
      <c r="L53" s="113" t="s">
        <v>125</v>
      </c>
      <c r="M53" s="111"/>
      <c r="N53" s="112"/>
      <c r="O53" s="113"/>
    </row>
    <row r="54" spans="1:21" ht="17.399999999999999" x14ac:dyDescent="0.25">
      <c r="A54" s="292"/>
      <c r="B54" s="114"/>
      <c r="C54" s="227" t="s">
        <v>74</v>
      </c>
      <c r="D54" s="226"/>
      <c r="E54" s="226"/>
      <c r="F54" s="226"/>
      <c r="G54" s="226"/>
      <c r="H54" s="226"/>
      <c r="I54" s="226"/>
      <c r="J54" s="226"/>
      <c r="K54" s="226"/>
      <c r="L54" s="115"/>
      <c r="M54" s="116"/>
      <c r="N54" s="116"/>
      <c r="O54" s="115"/>
    </row>
    <row r="55" spans="1:21" ht="30" customHeight="1" x14ac:dyDescent="0.25">
      <c r="A55" s="292"/>
      <c r="B55" s="117"/>
      <c r="C55" s="105" t="s">
        <v>75</v>
      </c>
      <c r="D55" s="27">
        <v>3</v>
      </c>
      <c r="E55" s="60" t="s">
        <v>253</v>
      </c>
      <c r="F55" s="60" t="s">
        <v>254</v>
      </c>
      <c r="G55" s="80">
        <v>3</v>
      </c>
      <c r="H55" s="61" t="s">
        <v>416</v>
      </c>
      <c r="I55" s="61" t="s">
        <v>417</v>
      </c>
      <c r="J55" s="83"/>
      <c r="K55" s="75"/>
      <c r="L55" s="76"/>
      <c r="M55" s="85"/>
      <c r="N55" s="77"/>
      <c r="O55" s="78"/>
      <c r="R55" s="86">
        <f>COUNTIF(D55:D59,"1")</f>
        <v>0</v>
      </c>
      <c r="S55" s="86">
        <f>COUNTIF(G55:G59,"1")</f>
        <v>0</v>
      </c>
      <c r="T55" s="86">
        <f>COUNTIF(J55:J59,"1")</f>
        <v>0</v>
      </c>
      <c r="U55" s="86">
        <f>COUNTIF(M55:M59,"1")</f>
        <v>0</v>
      </c>
    </row>
    <row r="56" spans="1:21" ht="30" customHeight="1" x14ac:dyDescent="0.25">
      <c r="A56" s="292"/>
      <c r="B56" s="117"/>
      <c r="C56" s="97" t="s">
        <v>76</v>
      </c>
      <c r="D56" s="27">
        <v>3</v>
      </c>
      <c r="E56" s="74" t="s">
        <v>255</v>
      </c>
      <c r="F56" s="60" t="s">
        <v>256</v>
      </c>
      <c r="G56" s="80">
        <v>3</v>
      </c>
      <c r="H56" s="66" t="s">
        <v>417</v>
      </c>
      <c r="I56" s="61" t="s">
        <v>418</v>
      </c>
      <c r="J56" s="83"/>
      <c r="K56" s="76"/>
      <c r="L56" s="76"/>
      <c r="M56" s="85"/>
      <c r="N56" s="78"/>
      <c r="O56" s="78"/>
      <c r="R56" s="86">
        <f>COUNTIF(D55:D59,"2")</f>
        <v>0</v>
      </c>
      <c r="S56" s="86">
        <f>COUNTIF(G55:G59,"2")</f>
        <v>0</v>
      </c>
      <c r="T56" s="86">
        <f>COUNTIF(J55:J59,"2")</f>
        <v>0</v>
      </c>
      <c r="U56" s="86">
        <f>COUNTIF(M55:M59,"2")</f>
        <v>0</v>
      </c>
    </row>
    <row r="57" spans="1:21" ht="30" customHeight="1" x14ac:dyDescent="0.25">
      <c r="A57" s="292"/>
      <c r="B57" s="117"/>
      <c r="C57" s="97" t="s">
        <v>77</v>
      </c>
      <c r="D57" s="27">
        <v>3</v>
      </c>
      <c r="E57" s="74" t="s">
        <v>257</v>
      </c>
      <c r="F57" s="60" t="s">
        <v>258</v>
      </c>
      <c r="G57" s="80">
        <v>3</v>
      </c>
      <c r="H57" s="66" t="s">
        <v>419</v>
      </c>
      <c r="I57" s="61" t="s">
        <v>420</v>
      </c>
      <c r="J57" s="83"/>
      <c r="K57" s="76"/>
      <c r="L57" s="76"/>
      <c r="M57" s="85"/>
      <c r="N57" s="78"/>
      <c r="O57" s="78"/>
      <c r="R57" s="86">
        <f>COUNTIF(D55:D59,"3")</f>
        <v>4</v>
      </c>
      <c r="S57" s="86">
        <f>COUNTIF(G55:G59,"3")</f>
        <v>4</v>
      </c>
      <c r="T57" s="86">
        <f>COUNTIF(J55:J59,"3")</f>
        <v>0</v>
      </c>
      <c r="U57" s="86">
        <f>COUNTIF(M55:M59,"3")</f>
        <v>0</v>
      </c>
    </row>
    <row r="58" spans="1:21" ht="30" customHeight="1" x14ac:dyDescent="0.25">
      <c r="A58" s="292"/>
      <c r="B58" s="117"/>
      <c r="C58" s="97" t="s">
        <v>78</v>
      </c>
      <c r="D58" s="27">
        <v>4</v>
      </c>
      <c r="E58" s="74" t="s">
        <v>259</v>
      </c>
      <c r="F58" s="60" t="s">
        <v>260</v>
      </c>
      <c r="G58" s="80">
        <v>4</v>
      </c>
      <c r="H58" s="66" t="s">
        <v>421</v>
      </c>
      <c r="I58" s="61" t="s">
        <v>422</v>
      </c>
      <c r="J58" s="83"/>
      <c r="K58" s="76"/>
      <c r="L58" s="76"/>
      <c r="M58" s="85"/>
      <c r="N58" s="78"/>
      <c r="O58" s="78"/>
      <c r="R58" s="86">
        <f>COUNTIF(D55:D59,"4")</f>
        <v>1</v>
      </c>
      <c r="S58" s="86">
        <f>COUNTIF(G55:G59,"4")</f>
        <v>1</v>
      </c>
      <c r="T58" s="86">
        <f>COUNTIF(J55:J59,"4")</f>
        <v>0</v>
      </c>
      <c r="U58" s="86">
        <f>COUNTIF(M55:M59,"4")</f>
        <v>0</v>
      </c>
    </row>
    <row r="59" spans="1:21" ht="30" customHeight="1" x14ac:dyDescent="0.25">
      <c r="A59" s="292"/>
      <c r="B59" s="118"/>
      <c r="C59" s="97" t="s">
        <v>79</v>
      </c>
      <c r="D59" s="27">
        <v>3</v>
      </c>
      <c r="E59" s="74" t="s">
        <v>261</v>
      </c>
      <c r="F59" s="60" t="s">
        <v>262</v>
      </c>
      <c r="G59" s="80">
        <v>3</v>
      </c>
      <c r="H59" s="66" t="s">
        <v>423</v>
      </c>
      <c r="I59" s="61" t="s">
        <v>424</v>
      </c>
      <c r="J59" s="83"/>
      <c r="K59" s="76"/>
      <c r="L59" s="76"/>
      <c r="M59" s="85"/>
      <c r="N59" s="78"/>
      <c r="O59" s="78"/>
    </row>
    <row r="60" spans="1:21" ht="6.75" customHeight="1" x14ac:dyDescent="0.25">
      <c r="B60" s="224"/>
      <c r="C60" s="225"/>
      <c r="D60" s="119"/>
      <c r="E60" s="120"/>
      <c r="F60" s="120"/>
      <c r="G60" s="119"/>
      <c r="H60" s="120"/>
      <c r="I60" s="120"/>
      <c r="J60" s="119"/>
      <c r="K60" s="120"/>
      <c r="M60" s="119"/>
      <c r="N60" s="120"/>
    </row>
    <row r="61" spans="1:21" ht="17.399999999999999" x14ac:dyDescent="0.25">
      <c r="A61" s="292"/>
      <c r="B61" s="114"/>
      <c r="C61" s="227" t="s">
        <v>80</v>
      </c>
      <c r="D61" s="226"/>
      <c r="E61" s="226"/>
      <c r="F61" s="226"/>
      <c r="G61" s="226"/>
      <c r="H61" s="226"/>
      <c r="I61" s="226"/>
      <c r="J61" s="226"/>
      <c r="K61" s="235"/>
      <c r="L61" s="116"/>
      <c r="M61" s="116"/>
      <c r="N61" s="116"/>
      <c r="O61" s="116"/>
    </row>
    <row r="62" spans="1:21" ht="30" customHeight="1" x14ac:dyDescent="0.25">
      <c r="A62" s="292"/>
      <c r="B62" s="122"/>
      <c r="C62" s="96" t="s">
        <v>81</v>
      </c>
      <c r="D62" s="27">
        <v>3</v>
      </c>
      <c r="E62" s="60" t="s">
        <v>263</v>
      </c>
      <c r="F62" s="60" t="s">
        <v>264</v>
      </c>
      <c r="G62" s="80">
        <v>3</v>
      </c>
      <c r="H62" s="61" t="s">
        <v>425</v>
      </c>
      <c r="I62" s="61" t="s">
        <v>429</v>
      </c>
      <c r="J62" s="83"/>
      <c r="K62" s="76"/>
      <c r="L62" s="76"/>
      <c r="M62" s="85"/>
      <c r="N62" s="78"/>
      <c r="O62" s="78"/>
      <c r="R62" s="86">
        <f>COUNTIF(D62:D65,"1")</f>
        <v>0</v>
      </c>
      <c r="S62" s="86">
        <f>COUNTIF(G62:G65,"1")</f>
        <v>0</v>
      </c>
      <c r="T62" s="86">
        <f>COUNTIF(J62:J65,"1")</f>
        <v>0</v>
      </c>
      <c r="U62" s="86">
        <f>COUNTIF(M62:M65,"1")</f>
        <v>0</v>
      </c>
    </row>
    <row r="63" spans="1:21" ht="30" customHeight="1" x14ac:dyDescent="0.25">
      <c r="A63" s="292"/>
      <c r="B63" s="117"/>
      <c r="C63" s="97" t="s">
        <v>82</v>
      </c>
      <c r="D63" s="27">
        <v>3</v>
      </c>
      <c r="E63" s="74" t="s">
        <v>265</v>
      </c>
      <c r="F63" s="60" t="s">
        <v>266</v>
      </c>
      <c r="G63" s="80">
        <v>3</v>
      </c>
      <c r="H63" s="66" t="s">
        <v>426</v>
      </c>
      <c r="I63" s="61" t="s">
        <v>430</v>
      </c>
      <c r="J63" s="83"/>
      <c r="K63" s="76"/>
      <c r="L63" s="76"/>
      <c r="M63" s="85"/>
      <c r="N63" s="78"/>
      <c r="O63" s="78"/>
      <c r="R63" s="86">
        <f>COUNTIF(D62:D65,"2")</f>
        <v>0</v>
      </c>
      <c r="S63" s="86">
        <f>COUNTIF(G62:G65,"2")</f>
        <v>0</v>
      </c>
      <c r="T63" s="86">
        <f>COUNTIF(J62:J65,"2")</f>
        <v>0</v>
      </c>
      <c r="U63" s="86">
        <f>COUNTIF(M62:M65,"2")</f>
        <v>0</v>
      </c>
    </row>
    <row r="64" spans="1:21" ht="30" customHeight="1" x14ac:dyDescent="0.25">
      <c r="A64" s="292"/>
      <c r="B64" s="117"/>
      <c r="C64" s="97" t="s">
        <v>83</v>
      </c>
      <c r="D64" s="27">
        <v>3</v>
      </c>
      <c r="E64" s="74" t="s">
        <v>267</v>
      </c>
      <c r="F64" s="60" t="s">
        <v>268</v>
      </c>
      <c r="G64" s="80">
        <v>3</v>
      </c>
      <c r="H64" s="66" t="s">
        <v>427</v>
      </c>
      <c r="I64" s="61" t="s">
        <v>431</v>
      </c>
      <c r="J64" s="83"/>
      <c r="K64" s="76"/>
      <c r="L64" s="76"/>
      <c r="M64" s="85"/>
      <c r="N64" s="78"/>
      <c r="O64" s="78"/>
      <c r="R64" s="86">
        <f>COUNTIF(D62:D65,"3")</f>
        <v>4</v>
      </c>
      <c r="S64" s="86">
        <f>COUNTIF(G62:G65,"3")</f>
        <v>4</v>
      </c>
      <c r="T64" s="86">
        <f>COUNTIF(J62:J65,"3")</f>
        <v>0</v>
      </c>
      <c r="U64" s="86">
        <f>COUNTIF(M62:M65,"3")</f>
        <v>0</v>
      </c>
    </row>
    <row r="65" spans="1:21" ht="30" customHeight="1" x14ac:dyDescent="0.25">
      <c r="A65" s="292"/>
      <c r="B65" s="118"/>
      <c r="C65" s="97" t="s">
        <v>84</v>
      </c>
      <c r="D65" s="27">
        <v>3</v>
      </c>
      <c r="E65" s="74" t="s">
        <v>269</v>
      </c>
      <c r="F65" s="60" t="s">
        <v>270</v>
      </c>
      <c r="G65" s="80">
        <v>3</v>
      </c>
      <c r="H65" s="66" t="s">
        <v>428</v>
      </c>
      <c r="I65" s="61" t="s">
        <v>431</v>
      </c>
      <c r="J65" s="83"/>
      <c r="K65" s="76"/>
      <c r="L65" s="76"/>
      <c r="M65" s="85"/>
      <c r="N65" s="78"/>
      <c r="O65" s="78"/>
      <c r="R65" s="86">
        <f>COUNTIF(D62:D65,"4")</f>
        <v>0</v>
      </c>
      <c r="S65" s="86">
        <f>COUNTIF(G62:G65,"4")</f>
        <v>0</v>
      </c>
      <c r="T65" s="86">
        <f>COUNTIF(J62:J65,"4")</f>
        <v>0</v>
      </c>
      <c r="U65" s="86">
        <f>COUNTIF(M62:M65,"4")</f>
        <v>0</v>
      </c>
    </row>
    <row r="66" spans="1:21" ht="9" customHeight="1" x14ac:dyDescent="0.25">
      <c r="B66" s="239"/>
      <c r="C66" s="240"/>
      <c r="D66" s="240"/>
      <c r="E66" s="240"/>
      <c r="F66" s="240"/>
      <c r="G66" s="240"/>
      <c r="H66" s="240"/>
      <c r="I66" s="240"/>
      <c r="J66" s="240"/>
      <c r="K66" s="241"/>
      <c r="L66" s="99"/>
      <c r="M66" s="100"/>
      <c r="N66" s="99"/>
      <c r="O66" s="99"/>
    </row>
    <row r="67" spans="1:21" ht="17.399999999999999" x14ac:dyDescent="0.25">
      <c r="A67" s="292"/>
      <c r="B67" s="114"/>
      <c r="C67" s="227" t="s">
        <v>167</v>
      </c>
      <c r="D67" s="226"/>
      <c r="E67" s="226"/>
      <c r="F67" s="226"/>
      <c r="G67" s="226"/>
      <c r="H67" s="226"/>
      <c r="I67" s="226"/>
      <c r="J67" s="226"/>
      <c r="K67" s="235"/>
      <c r="L67" s="123"/>
      <c r="M67" s="123"/>
      <c r="N67" s="123"/>
      <c r="O67" s="123"/>
    </row>
    <row r="68" spans="1:21" ht="30" customHeight="1" x14ac:dyDescent="0.25">
      <c r="A68" s="292"/>
      <c r="B68" s="117"/>
      <c r="C68" s="105" t="s">
        <v>85</v>
      </c>
      <c r="D68" s="27">
        <v>3</v>
      </c>
      <c r="E68" s="69" t="s">
        <v>271</v>
      </c>
      <c r="F68" s="60" t="s">
        <v>272</v>
      </c>
      <c r="G68" s="80">
        <v>3</v>
      </c>
      <c r="H68" s="61" t="s">
        <v>432</v>
      </c>
      <c r="I68" s="61" t="s">
        <v>436</v>
      </c>
      <c r="J68" s="83"/>
      <c r="K68" s="76"/>
      <c r="L68" s="76"/>
      <c r="M68" s="85"/>
      <c r="N68" s="78"/>
      <c r="O68" s="78"/>
      <c r="R68" s="86">
        <f>COUNTIF(D68:D71,"1")</f>
        <v>0</v>
      </c>
      <c r="S68" s="86">
        <f>COUNTIF(G68:G71,"1")</f>
        <v>0</v>
      </c>
      <c r="T68" s="86">
        <f>COUNTIF(J68:J71,"1")</f>
        <v>0</v>
      </c>
      <c r="U68" s="86">
        <f>COUNTIF(M68:M71,"1")</f>
        <v>0</v>
      </c>
    </row>
    <row r="69" spans="1:21" ht="30" customHeight="1" x14ac:dyDescent="0.25">
      <c r="A69" s="292"/>
      <c r="B69" s="117"/>
      <c r="C69" s="97" t="s">
        <v>86</v>
      </c>
      <c r="D69" s="27">
        <v>3</v>
      </c>
      <c r="E69" s="81" t="s">
        <v>273</v>
      </c>
      <c r="F69" s="60" t="s">
        <v>274</v>
      </c>
      <c r="G69" s="80">
        <v>3</v>
      </c>
      <c r="H69" s="66" t="s">
        <v>433</v>
      </c>
      <c r="I69" s="61" t="s">
        <v>437</v>
      </c>
      <c r="J69" s="83"/>
      <c r="K69" s="76"/>
      <c r="L69" s="76"/>
      <c r="M69" s="85"/>
      <c r="N69" s="78"/>
      <c r="O69" s="78"/>
      <c r="R69" s="86">
        <f>COUNTIF(D68:D71,"2")</f>
        <v>0</v>
      </c>
      <c r="S69" s="86">
        <f>COUNTIF(G68:G71,"2")</f>
        <v>0</v>
      </c>
      <c r="T69" s="86">
        <f>COUNTIF(J68:J71,"2")</f>
        <v>0</v>
      </c>
      <c r="U69" s="86">
        <f>COUNTIF(M68:M71,"2")</f>
        <v>0</v>
      </c>
    </row>
    <row r="70" spans="1:21" ht="30" customHeight="1" x14ac:dyDescent="0.25">
      <c r="A70" s="292"/>
      <c r="B70" s="117"/>
      <c r="C70" s="97" t="s">
        <v>87</v>
      </c>
      <c r="D70" s="27">
        <v>3</v>
      </c>
      <c r="E70" s="81" t="s">
        <v>275</v>
      </c>
      <c r="F70" s="60" t="s">
        <v>276</v>
      </c>
      <c r="G70" s="80">
        <v>3</v>
      </c>
      <c r="H70" s="66" t="s">
        <v>434</v>
      </c>
      <c r="I70" s="61" t="s">
        <v>438</v>
      </c>
      <c r="J70" s="83"/>
      <c r="K70" s="76"/>
      <c r="L70" s="76"/>
      <c r="M70" s="85"/>
      <c r="N70" s="78"/>
      <c r="O70" s="78"/>
      <c r="R70" s="86">
        <f>COUNTIF(D68:D71,"3")</f>
        <v>3</v>
      </c>
      <c r="S70" s="86">
        <f>COUNTIF(G68:G71,"3")</f>
        <v>3</v>
      </c>
      <c r="T70" s="86">
        <f>COUNTIF(J68:J71,"3")</f>
        <v>0</v>
      </c>
      <c r="U70" s="86">
        <f>COUNTIF(M68:M71,"3")</f>
        <v>0</v>
      </c>
    </row>
    <row r="71" spans="1:21" ht="30" customHeight="1" x14ac:dyDescent="0.25">
      <c r="A71" s="292"/>
      <c r="B71" s="118"/>
      <c r="C71" s="97" t="s">
        <v>88</v>
      </c>
      <c r="D71" s="27">
        <v>4</v>
      </c>
      <c r="E71" s="81" t="s">
        <v>277</v>
      </c>
      <c r="F71" s="60" t="s">
        <v>278</v>
      </c>
      <c r="G71" s="80">
        <v>4</v>
      </c>
      <c r="H71" s="66" t="s">
        <v>435</v>
      </c>
      <c r="I71" s="61" t="s">
        <v>439</v>
      </c>
      <c r="J71" s="83"/>
      <c r="K71" s="76"/>
      <c r="L71" s="76"/>
      <c r="M71" s="85"/>
      <c r="N71" s="78"/>
      <c r="O71" s="78"/>
      <c r="R71" s="86">
        <f>COUNTIF(D68:D71,"4")</f>
        <v>1</v>
      </c>
      <c r="S71" s="86">
        <f>COUNTIF(G68:G71,"4")</f>
        <v>1</v>
      </c>
      <c r="T71" s="86">
        <f>COUNTIF(J68:J71,"4")</f>
        <v>0</v>
      </c>
      <c r="U71" s="86">
        <f>COUNTIF(M68:M71,"4")</f>
        <v>0</v>
      </c>
    </row>
    <row r="72" spans="1:21" ht="8.25" customHeight="1" x14ac:dyDescent="0.25">
      <c r="B72" s="239"/>
      <c r="C72" s="240"/>
      <c r="D72" s="240"/>
      <c r="E72" s="240"/>
      <c r="F72" s="240"/>
      <c r="G72" s="240"/>
      <c r="H72" s="240"/>
      <c r="I72" s="240"/>
      <c r="J72" s="240"/>
      <c r="K72" s="241"/>
      <c r="L72" s="99"/>
      <c r="M72" s="100"/>
      <c r="N72" s="99"/>
      <c r="O72" s="99"/>
    </row>
    <row r="73" spans="1:21" ht="17.399999999999999" x14ac:dyDescent="0.25">
      <c r="A73" s="292"/>
      <c r="B73" s="114"/>
      <c r="C73" s="227" t="s">
        <v>89</v>
      </c>
      <c r="D73" s="226"/>
      <c r="E73" s="226"/>
      <c r="F73" s="226"/>
      <c r="G73" s="226"/>
      <c r="H73" s="226"/>
      <c r="I73" s="226"/>
      <c r="J73" s="226"/>
      <c r="K73" s="235"/>
      <c r="L73" s="116"/>
      <c r="M73" s="116"/>
      <c r="N73" s="116"/>
      <c r="O73" s="116"/>
    </row>
    <row r="74" spans="1:21" ht="30" customHeight="1" x14ac:dyDescent="0.25">
      <c r="A74" s="292"/>
      <c r="B74" s="117"/>
      <c r="C74" s="105" t="s">
        <v>90</v>
      </c>
      <c r="D74" s="27">
        <v>3</v>
      </c>
      <c r="E74" s="60" t="s">
        <v>279</v>
      </c>
      <c r="F74" s="60" t="s">
        <v>280</v>
      </c>
      <c r="G74" s="80">
        <v>3</v>
      </c>
      <c r="H74" s="61" t="s">
        <v>440</v>
      </c>
      <c r="I74" s="61" t="s">
        <v>446</v>
      </c>
      <c r="J74" s="83"/>
      <c r="K74" s="76"/>
      <c r="L74" s="76"/>
      <c r="M74" s="85"/>
      <c r="N74" s="78"/>
      <c r="O74" s="78"/>
      <c r="R74" s="86">
        <f>COUNTIF(D74:D79,"1")</f>
        <v>0</v>
      </c>
      <c r="S74" s="86">
        <f>COUNTIF(G74:G79,"1")</f>
        <v>0</v>
      </c>
      <c r="T74" s="86">
        <f>COUNTIF(J74:J79,"1")</f>
        <v>0</v>
      </c>
      <c r="U74" s="86">
        <f>COUNTIF(M74:M79,"1")</f>
        <v>0</v>
      </c>
    </row>
    <row r="75" spans="1:21" ht="30" customHeight="1" x14ac:dyDescent="0.25">
      <c r="A75" s="292"/>
      <c r="B75" s="117"/>
      <c r="C75" s="97" t="s">
        <v>91</v>
      </c>
      <c r="D75" s="27">
        <v>3</v>
      </c>
      <c r="E75" s="74" t="s">
        <v>281</v>
      </c>
      <c r="F75" s="60" t="s">
        <v>282</v>
      </c>
      <c r="G75" s="80">
        <v>3</v>
      </c>
      <c r="H75" s="66" t="s">
        <v>441</v>
      </c>
      <c r="I75" s="61" t="s">
        <v>447</v>
      </c>
      <c r="J75" s="83"/>
      <c r="K75" s="76"/>
      <c r="L75" s="76"/>
      <c r="M75" s="85"/>
      <c r="N75" s="78"/>
      <c r="O75" s="78"/>
      <c r="R75" s="86">
        <f>COUNTIF(D74:D79,"2")</f>
        <v>0</v>
      </c>
      <c r="S75" s="86">
        <f>COUNTIF(G74:G79,"2")</f>
        <v>0</v>
      </c>
      <c r="T75" s="86">
        <f>COUNTIF(J74:J79,"2")</f>
        <v>0</v>
      </c>
      <c r="U75" s="86">
        <f>COUNTIF(M74:M79,"2")</f>
        <v>0</v>
      </c>
    </row>
    <row r="76" spans="1:21" ht="30" customHeight="1" x14ac:dyDescent="0.25">
      <c r="A76" s="292"/>
      <c r="B76" s="117"/>
      <c r="C76" s="97" t="s">
        <v>92</v>
      </c>
      <c r="D76" s="27">
        <v>3</v>
      </c>
      <c r="E76" s="74" t="s">
        <v>283</v>
      </c>
      <c r="F76" s="60" t="s">
        <v>284</v>
      </c>
      <c r="G76" s="80">
        <v>3</v>
      </c>
      <c r="H76" s="66" t="s">
        <v>442</v>
      </c>
      <c r="I76" s="61" t="s">
        <v>448</v>
      </c>
      <c r="J76" s="83"/>
      <c r="K76" s="76"/>
      <c r="L76" s="76"/>
      <c r="M76" s="85"/>
      <c r="N76" s="78"/>
      <c r="O76" s="78"/>
      <c r="R76" s="86">
        <f>COUNTIF(D74:D79,"2")</f>
        <v>0</v>
      </c>
      <c r="S76" s="86">
        <f>COUNTIF(G74:G79,"3")</f>
        <v>6</v>
      </c>
      <c r="T76" s="86">
        <f>COUNTIF(J74:J79,"3")</f>
        <v>0</v>
      </c>
      <c r="U76" s="86">
        <f>COUNTIF(M74:M79,"3")</f>
        <v>0</v>
      </c>
    </row>
    <row r="77" spans="1:21" ht="30" customHeight="1" x14ac:dyDescent="0.25">
      <c r="A77" s="292"/>
      <c r="B77" s="117"/>
      <c r="C77" s="97" t="s">
        <v>93</v>
      </c>
      <c r="D77" s="27">
        <v>3</v>
      </c>
      <c r="E77" s="74" t="s">
        <v>285</v>
      </c>
      <c r="F77" s="60" t="s">
        <v>286</v>
      </c>
      <c r="G77" s="80">
        <v>3</v>
      </c>
      <c r="H77" s="66" t="s">
        <v>443</v>
      </c>
      <c r="I77" s="61" t="s">
        <v>449</v>
      </c>
      <c r="J77" s="83"/>
      <c r="K77" s="76"/>
      <c r="L77" s="76"/>
      <c r="M77" s="85"/>
      <c r="N77" s="78"/>
      <c r="O77" s="78"/>
      <c r="R77" s="86">
        <f>COUNTIF(D74:D79,"4")</f>
        <v>0</v>
      </c>
      <c r="S77" s="86">
        <f>COUNTIF(G74:G79,"4")</f>
        <v>0</v>
      </c>
      <c r="T77" s="86">
        <f>COUNTIF(J74:J79,"4")</f>
        <v>0</v>
      </c>
      <c r="U77" s="86">
        <f>COUNTIF(M74:M79,"4")</f>
        <v>0</v>
      </c>
    </row>
    <row r="78" spans="1:21" ht="30" customHeight="1" x14ac:dyDescent="0.25">
      <c r="A78" s="292"/>
      <c r="B78" s="122"/>
      <c r="C78" s="98" t="s">
        <v>94</v>
      </c>
      <c r="D78" s="27">
        <v>3</v>
      </c>
      <c r="E78" s="74" t="s">
        <v>287</v>
      </c>
      <c r="F78" s="60" t="s">
        <v>288</v>
      </c>
      <c r="G78" s="80">
        <v>3</v>
      </c>
      <c r="H78" s="66" t="s">
        <v>444</v>
      </c>
      <c r="I78" s="61" t="s">
        <v>450</v>
      </c>
      <c r="J78" s="83"/>
      <c r="K78" s="76"/>
      <c r="L78" s="76"/>
      <c r="M78" s="85"/>
      <c r="N78" s="78"/>
      <c r="O78" s="78"/>
    </row>
    <row r="79" spans="1:21" ht="30" customHeight="1" x14ac:dyDescent="0.25">
      <c r="A79" s="292"/>
      <c r="B79" s="118"/>
      <c r="C79" s="97" t="s">
        <v>95</v>
      </c>
      <c r="D79" s="27">
        <v>3</v>
      </c>
      <c r="E79" s="74" t="s">
        <v>289</v>
      </c>
      <c r="F79" s="60" t="s">
        <v>290</v>
      </c>
      <c r="G79" s="80">
        <v>3</v>
      </c>
      <c r="H79" s="66" t="s">
        <v>445</v>
      </c>
      <c r="I79" s="61" t="s">
        <v>451</v>
      </c>
      <c r="J79" s="83"/>
      <c r="K79" s="76"/>
      <c r="L79" s="76"/>
      <c r="M79" s="85"/>
      <c r="N79" s="78"/>
      <c r="O79" s="78"/>
    </row>
    <row r="80" spans="1:21" ht="9" customHeight="1" x14ac:dyDescent="0.25">
      <c r="B80" s="224"/>
      <c r="C80" s="225"/>
      <c r="D80" s="119"/>
      <c r="E80" s="120"/>
      <c r="F80" s="120"/>
      <c r="G80" s="119"/>
      <c r="H80" s="120"/>
      <c r="I80" s="120"/>
      <c r="J80" s="119"/>
      <c r="K80" s="124"/>
      <c r="M80" s="119"/>
      <c r="N80" s="124"/>
    </row>
    <row r="81" spans="1:21" ht="18.75" customHeight="1" x14ac:dyDescent="0.25">
      <c r="B81" s="255" t="s">
        <v>96</v>
      </c>
      <c r="C81" s="256"/>
      <c r="D81" s="228" t="s">
        <v>291</v>
      </c>
      <c r="E81" s="229"/>
      <c r="F81" s="230"/>
      <c r="G81" s="265">
        <v>2024</v>
      </c>
      <c r="H81" s="266"/>
      <c r="I81" s="267"/>
      <c r="J81" s="268">
        <v>2017</v>
      </c>
      <c r="K81" s="269"/>
      <c r="L81" s="270"/>
      <c r="M81" s="232">
        <v>2018</v>
      </c>
      <c r="N81" s="233"/>
      <c r="O81" s="234"/>
    </row>
    <row r="82" spans="1:21" ht="34.5" customHeight="1" x14ac:dyDescent="0.25">
      <c r="B82" s="257"/>
      <c r="C82" s="258"/>
      <c r="D82" s="111" t="s">
        <v>34</v>
      </c>
      <c r="E82" s="112" t="s">
        <v>122</v>
      </c>
      <c r="F82" s="112"/>
      <c r="G82" s="111" t="s">
        <v>34</v>
      </c>
      <c r="H82" s="112" t="s">
        <v>122</v>
      </c>
      <c r="I82" s="112" t="s">
        <v>125</v>
      </c>
      <c r="J82" s="111" t="s">
        <v>34</v>
      </c>
      <c r="K82" s="112" t="s">
        <v>122</v>
      </c>
      <c r="L82" s="113" t="s">
        <v>125</v>
      </c>
      <c r="M82" s="111" t="s">
        <v>34</v>
      </c>
      <c r="N82" s="112" t="s">
        <v>122</v>
      </c>
      <c r="O82" s="113" t="s">
        <v>125</v>
      </c>
    </row>
    <row r="83" spans="1:21" ht="17.399999999999999" x14ac:dyDescent="0.25">
      <c r="A83" s="292"/>
      <c r="B83" s="125"/>
      <c r="C83" s="226" t="s">
        <v>97</v>
      </c>
      <c r="D83" s="226"/>
      <c r="E83" s="226"/>
      <c r="F83" s="226"/>
      <c r="G83" s="226"/>
      <c r="H83" s="226"/>
      <c r="I83" s="226"/>
      <c r="J83" s="226"/>
      <c r="K83" s="226"/>
      <c r="L83" s="126"/>
      <c r="M83" s="127"/>
      <c r="N83" s="127"/>
      <c r="O83" s="126"/>
    </row>
    <row r="84" spans="1:21" ht="30" customHeight="1" x14ac:dyDescent="0.25">
      <c r="A84" s="292"/>
      <c r="B84" s="118"/>
      <c r="C84" s="105" t="s">
        <v>98</v>
      </c>
      <c r="D84" s="27">
        <v>3</v>
      </c>
      <c r="E84" s="74" t="s">
        <v>292</v>
      </c>
      <c r="F84" s="60" t="s">
        <v>293</v>
      </c>
      <c r="G84" s="80">
        <v>3</v>
      </c>
      <c r="H84" s="66" t="s">
        <v>480</v>
      </c>
      <c r="I84" s="61" t="s">
        <v>293</v>
      </c>
      <c r="J84" s="83"/>
      <c r="K84" s="76"/>
      <c r="L84" s="76"/>
      <c r="M84" s="85"/>
      <c r="N84" s="78"/>
      <c r="O84" s="78"/>
      <c r="R84" s="86">
        <f>COUNTIF(D84:D86,"1")</f>
        <v>0</v>
      </c>
      <c r="S84" s="86">
        <f>COUNTIF(G84:G86,"1")</f>
        <v>0</v>
      </c>
      <c r="T84" s="86">
        <f>COUNTIF(J84:J86,"1")</f>
        <v>0</v>
      </c>
      <c r="U84" s="86">
        <f>COUNTIF(M84:M86,"1")</f>
        <v>0</v>
      </c>
    </row>
    <row r="85" spans="1:21" ht="30" customHeight="1" x14ac:dyDescent="0.25">
      <c r="A85" s="292"/>
      <c r="B85" s="125"/>
      <c r="C85" s="97" t="s">
        <v>99</v>
      </c>
      <c r="D85" s="27">
        <v>4</v>
      </c>
      <c r="E85" s="74" t="s">
        <v>294</v>
      </c>
      <c r="F85" s="60" t="s">
        <v>295</v>
      </c>
      <c r="G85" s="80">
        <v>4</v>
      </c>
      <c r="H85" s="66" t="s">
        <v>481</v>
      </c>
      <c r="I85" s="61" t="s">
        <v>295</v>
      </c>
      <c r="J85" s="83"/>
      <c r="K85" s="76"/>
      <c r="L85" s="76"/>
      <c r="M85" s="85"/>
      <c r="N85" s="78"/>
      <c r="O85" s="78"/>
      <c r="R85" s="86">
        <f>COUNTIF(D84:D86,"2")</f>
        <v>1</v>
      </c>
      <c r="S85" s="86">
        <f>COUNTIF(G84:G86,"2")</f>
        <v>0</v>
      </c>
      <c r="T85" s="86">
        <f>COUNTIF(J84:J86,"2")</f>
        <v>0</v>
      </c>
      <c r="U85" s="86">
        <f>COUNTIF(M84:M86,"2")</f>
        <v>0</v>
      </c>
    </row>
    <row r="86" spans="1:21" ht="30" customHeight="1" x14ac:dyDescent="0.25">
      <c r="A86" s="292"/>
      <c r="B86" s="125"/>
      <c r="C86" s="97" t="s">
        <v>100</v>
      </c>
      <c r="D86" s="27">
        <v>2</v>
      </c>
      <c r="E86" s="74" t="s">
        <v>296</v>
      </c>
      <c r="F86" s="60" t="s">
        <v>297</v>
      </c>
      <c r="G86" s="80">
        <v>3</v>
      </c>
      <c r="H86" s="66" t="s">
        <v>482</v>
      </c>
      <c r="I86" s="61" t="s">
        <v>297</v>
      </c>
      <c r="J86" s="83"/>
      <c r="K86" s="76"/>
      <c r="L86" s="76"/>
      <c r="M86" s="85"/>
      <c r="N86" s="78"/>
      <c r="O86" s="78"/>
      <c r="R86" s="86">
        <f>COUNTIF(D84:D86,"3")</f>
        <v>1</v>
      </c>
      <c r="S86" s="86">
        <f>COUNTIF(G84:G86,"3")</f>
        <v>2</v>
      </c>
      <c r="T86" s="86">
        <f>COUNTIF(J84:J86,"3")</f>
        <v>0</v>
      </c>
      <c r="U86" s="86">
        <f>COUNTIF(M84:M86,"3")</f>
        <v>0</v>
      </c>
    </row>
    <row r="87" spans="1:21" ht="21" customHeight="1" x14ac:dyDescent="0.25">
      <c r="B87" s="224"/>
      <c r="C87" s="225"/>
      <c r="D87" s="119"/>
      <c r="E87" s="120"/>
      <c r="F87" s="120"/>
      <c r="G87" s="119"/>
      <c r="H87" s="120"/>
      <c r="I87" s="120"/>
      <c r="J87" s="119"/>
      <c r="K87" s="120"/>
      <c r="M87" s="119"/>
      <c r="N87" s="120"/>
      <c r="R87" s="86">
        <f>COUNTIF(D84:D86,"4")</f>
        <v>1</v>
      </c>
      <c r="S87" s="86">
        <f>COUNTIF(G84:G86,"4")</f>
        <v>1</v>
      </c>
      <c r="T87" s="86">
        <f>COUNTIF(J84:J86,"4")</f>
        <v>0</v>
      </c>
      <c r="U87" s="86">
        <f>COUNTIF(M84:M86,"4")</f>
        <v>0</v>
      </c>
    </row>
    <row r="88" spans="1:21" ht="17.399999999999999" x14ac:dyDescent="0.3">
      <c r="A88" s="292"/>
      <c r="B88" s="128"/>
      <c r="C88" s="236" t="s">
        <v>101</v>
      </c>
      <c r="D88" s="237"/>
      <c r="E88" s="237"/>
      <c r="F88" s="237"/>
      <c r="G88" s="237"/>
      <c r="H88" s="237"/>
      <c r="I88" s="237"/>
      <c r="J88" s="237"/>
      <c r="K88" s="238"/>
      <c r="L88" s="116"/>
      <c r="M88" s="116"/>
      <c r="N88" s="116"/>
      <c r="O88" s="116"/>
    </row>
    <row r="89" spans="1:21" ht="30" customHeight="1" x14ac:dyDescent="0.25">
      <c r="A89" s="292"/>
      <c r="B89" s="118"/>
      <c r="C89" s="96" t="s">
        <v>102</v>
      </c>
      <c r="D89" s="27">
        <v>2</v>
      </c>
      <c r="E89" s="60" t="s">
        <v>298</v>
      </c>
      <c r="F89" s="60" t="s">
        <v>299</v>
      </c>
      <c r="G89" s="80">
        <v>3</v>
      </c>
      <c r="H89" s="61" t="s">
        <v>483</v>
      </c>
      <c r="I89" s="61" t="s">
        <v>490</v>
      </c>
      <c r="J89" s="83"/>
      <c r="K89" s="76"/>
      <c r="L89" s="76"/>
      <c r="M89" s="85"/>
      <c r="N89" s="78"/>
      <c r="O89" s="78"/>
      <c r="R89" s="86">
        <f>COUNTIF(D89:D95,"1")</f>
        <v>0</v>
      </c>
      <c r="S89" s="86">
        <f>COUNTIF(G89:G95,"1")</f>
        <v>0</v>
      </c>
      <c r="T89" s="86">
        <f>COUNTIF(J89:J95,"1")</f>
        <v>0</v>
      </c>
      <c r="U89" s="86">
        <f>COUNTIF(M89:M95,"1")</f>
        <v>0</v>
      </c>
    </row>
    <row r="90" spans="1:21" ht="30" customHeight="1" x14ac:dyDescent="0.25">
      <c r="A90" s="292"/>
      <c r="B90" s="129"/>
      <c r="C90" s="98" t="s">
        <v>103</v>
      </c>
      <c r="D90" s="27">
        <v>2</v>
      </c>
      <c r="E90" s="74" t="s">
        <v>300</v>
      </c>
      <c r="F90" s="60" t="s">
        <v>301</v>
      </c>
      <c r="G90" s="80">
        <v>3</v>
      </c>
      <c r="H90" s="66" t="s">
        <v>484</v>
      </c>
      <c r="I90" s="61" t="s">
        <v>301</v>
      </c>
      <c r="J90" s="83"/>
      <c r="K90" s="76"/>
      <c r="L90" s="76"/>
      <c r="M90" s="85"/>
      <c r="N90" s="78"/>
      <c r="O90" s="78"/>
      <c r="R90" s="86">
        <f>COUNTIF(D89:D95,"2")</f>
        <v>3</v>
      </c>
      <c r="S90" s="86">
        <f>COUNTIF(G89:G95,"2")</f>
        <v>1</v>
      </c>
      <c r="T90" s="86">
        <f>COUNTIF(J89:J95,"2")</f>
        <v>0</v>
      </c>
      <c r="U90" s="86">
        <f>COUNTIF(M89:M95,"2")</f>
        <v>0</v>
      </c>
    </row>
    <row r="91" spans="1:21" ht="30" customHeight="1" x14ac:dyDescent="0.25">
      <c r="A91" s="292"/>
      <c r="B91" s="125"/>
      <c r="C91" s="97" t="s">
        <v>104</v>
      </c>
      <c r="D91" s="27">
        <v>3</v>
      </c>
      <c r="E91" s="74" t="s">
        <v>302</v>
      </c>
      <c r="F91" s="60" t="s">
        <v>303</v>
      </c>
      <c r="G91" s="80">
        <v>3</v>
      </c>
      <c r="H91" s="66" t="s">
        <v>485</v>
      </c>
      <c r="I91" s="61" t="s">
        <v>303</v>
      </c>
      <c r="J91" s="83"/>
      <c r="K91" s="76"/>
      <c r="L91" s="76"/>
      <c r="M91" s="85"/>
      <c r="N91" s="78"/>
      <c r="O91" s="78"/>
      <c r="R91" s="86">
        <f>COUNTIF(D89:D95,"3")</f>
        <v>4</v>
      </c>
      <c r="S91" s="86">
        <f>COUNTIF(G89:G95,"3")</f>
        <v>5</v>
      </c>
      <c r="T91" s="86">
        <f>COUNTIF(J89:J95,"3")</f>
        <v>0</v>
      </c>
      <c r="U91" s="86">
        <f>COUNTIF(M89:M95,"3")</f>
        <v>0</v>
      </c>
    </row>
    <row r="92" spans="1:21" ht="30" customHeight="1" x14ac:dyDescent="0.25">
      <c r="A92" s="292"/>
      <c r="B92" s="125"/>
      <c r="C92" s="98" t="s">
        <v>105</v>
      </c>
      <c r="D92" s="27">
        <v>3</v>
      </c>
      <c r="E92" s="74" t="s">
        <v>304</v>
      </c>
      <c r="F92" s="60" t="s">
        <v>305</v>
      </c>
      <c r="G92" s="80">
        <v>3</v>
      </c>
      <c r="H92" s="66" t="s">
        <v>486</v>
      </c>
      <c r="I92" s="61" t="s">
        <v>305</v>
      </c>
      <c r="J92" s="83"/>
      <c r="K92" s="76"/>
      <c r="L92" s="76"/>
      <c r="M92" s="85"/>
      <c r="N92" s="78"/>
      <c r="O92" s="78"/>
      <c r="R92" s="86">
        <f>COUNTIF(D89:D95,"4")</f>
        <v>0</v>
      </c>
      <c r="S92" s="86">
        <f>COUNTIF(G89:G95,"4")</f>
        <v>1</v>
      </c>
      <c r="T92" s="86">
        <f>COUNTIF(J89:J95,"4")</f>
        <v>0</v>
      </c>
      <c r="U92" s="86">
        <f>COUNTIF(M89:M95,"4")</f>
        <v>0</v>
      </c>
    </row>
    <row r="93" spans="1:21" ht="30" customHeight="1" x14ac:dyDescent="0.25">
      <c r="A93" s="292"/>
      <c r="B93" s="125"/>
      <c r="C93" s="97" t="s">
        <v>106</v>
      </c>
      <c r="D93" s="27">
        <v>3</v>
      </c>
      <c r="E93" s="74" t="s">
        <v>306</v>
      </c>
      <c r="F93" s="60" t="s">
        <v>307</v>
      </c>
      <c r="G93" s="80">
        <v>4</v>
      </c>
      <c r="H93" s="66" t="s">
        <v>487</v>
      </c>
      <c r="I93" s="61" t="s">
        <v>491</v>
      </c>
      <c r="J93" s="83"/>
      <c r="K93" s="76"/>
      <c r="L93" s="76"/>
      <c r="M93" s="85"/>
      <c r="N93" s="78"/>
      <c r="O93" s="78"/>
    </row>
    <row r="94" spans="1:21" ht="30" customHeight="1" x14ac:dyDescent="0.25">
      <c r="A94" s="292"/>
      <c r="B94" s="129"/>
      <c r="C94" s="98" t="s">
        <v>107</v>
      </c>
      <c r="D94" s="27">
        <v>2</v>
      </c>
      <c r="E94" s="74" t="s">
        <v>308</v>
      </c>
      <c r="F94" s="60" t="s">
        <v>309</v>
      </c>
      <c r="G94" s="80">
        <v>3</v>
      </c>
      <c r="H94" s="66" t="s">
        <v>488</v>
      </c>
      <c r="I94" s="61" t="s">
        <v>492</v>
      </c>
      <c r="J94" s="83"/>
      <c r="K94" s="76"/>
      <c r="L94" s="76"/>
      <c r="M94" s="85"/>
      <c r="N94" s="78"/>
      <c r="O94" s="78"/>
    </row>
    <row r="95" spans="1:21" ht="30" customHeight="1" x14ac:dyDescent="0.25">
      <c r="A95" s="292"/>
      <c r="B95" s="125"/>
      <c r="C95" s="97" t="s">
        <v>108</v>
      </c>
      <c r="D95" s="27">
        <v>3</v>
      </c>
      <c r="E95" s="74" t="s">
        <v>310</v>
      </c>
      <c r="F95" s="60" t="s">
        <v>311</v>
      </c>
      <c r="G95" s="80">
        <v>2</v>
      </c>
      <c r="H95" s="66" t="s">
        <v>489</v>
      </c>
      <c r="I95" s="61" t="s">
        <v>493</v>
      </c>
      <c r="J95" s="83"/>
      <c r="K95" s="76"/>
      <c r="L95" s="76"/>
      <c r="M95" s="85"/>
      <c r="N95" s="78"/>
      <c r="O95" s="78"/>
    </row>
    <row r="96" spans="1:21" ht="5.25" customHeight="1" x14ac:dyDescent="0.25">
      <c r="B96" s="224"/>
      <c r="C96" s="225"/>
      <c r="D96" s="119"/>
      <c r="E96" s="120"/>
      <c r="F96" s="120"/>
      <c r="G96" s="119"/>
      <c r="H96" s="120"/>
      <c r="I96" s="120"/>
      <c r="J96" s="119"/>
      <c r="K96" s="124"/>
      <c r="M96" s="119"/>
      <c r="N96" s="124"/>
    </row>
    <row r="97" spans="1:21" ht="17.399999999999999" x14ac:dyDescent="0.25">
      <c r="A97" s="292"/>
      <c r="B97" s="114"/>
      <c r="C97" s="227" t="s">
        <v>25</v>
      </c>
      <c r="D97" s="226"/>
      <c r="E97" s="226"/>
      <c r="F97" s="226"/>
      <c r="G97" s="226"/>
      <c r="H97" s="226"/>
      <c r="I97" s="226"/>
      <c r="J97" s="226"/>
      <c r="K97" s="226"/>
      <c r="L97" s="226"/>
      <c r="M97" s="130"/>
      <c r="N97" s="130"/>
      <c r="O97" s="131"/>
    </row>
    <row r="98" spans="1:21" ht="68.400000000000006" x14ac:dyDescent="0.25">
      <c r="A98" s="292"/>
      <c r="B98" s="122"/>
      <c r="C98" s="96" t="s">
        <v>109</v>
      </c>
      <c r="D98" s="27">
        <v>2</v>
      </c>
      <c r="E98" s="30" t="s">
        <v>312</v>
      </c>
      <c r="F98" s="30" t="s">
        <v>313</v>
      </c>
      <c r="G98" s="28">
        <v>2</v>
      </c>
      <c r="H98" s="32" t="s">
        <v>494</v>
      </c>
      <c r="I98" s="32" t="s">
        <v>496</v>
      </c>
      <c r="J98" s="29"/>
      <c r="K98" s="35"/>
      <c r="L98" s="35"/>
      <c r="M98" s="52"/>
      <c r="N98" s="51"/>
      <c r="O98" s="51"/>
      <c r="R98" s="86">
        <f>COUNTIF(D98:D99,"1")</f>
        <v>0</v>
      </c>
      <c r="S98" s="86">
        <f>COUNTIF(G98:G99,"1")</f>
        <v>0</v>
      </c>
      <c r="T98" s="86">
        <f>COUNTIF(J98:J99,"1")</f>
        <v>0</v>
      </c>
      <c r="U98" s="86">
        <f>COUNTIF(M98:M99,"1")</f>
        <v>0</v>
      </c>
    </row>
    <row r="99" spans="1:21" ht="91.2" x14ac:dyDescent="0.25">
      <c r="A99" s="292"/>
      <c r="B99" s="132"/>
      <c r="C99" s="98" t="s">
        <v>110</v>
      </c>
      <c r="D99" s="27">
        <v>3</v>
      </c>
      <c r="E99" s="31" t="s">
        <v>314</v>
      </c>
      <c r="F99" s="30" t="s">
        <v>315</v>
      </c>
      <c r="G99" s="28">
        <v>3</v>
      </c>
      <c r="H99" s="33" t="s">
        <v>495</v>
      </c>
      <c r="I99" s="32" t="s">
        <v>497</v>
      </c>
      <c r="J99" s="29"/>
      <c r="K99" s="35"/>
      <c r="L99" s="35"/>
      <c r="M99" s="52"/>
      <c r="N99" s="51"/>
      <c r="O99" s="51"/>
      <c r="R99" s="86">
        <f>COUNTIF(D98:D99,"2")</f>
        <v>1</v>
      </c>
      <c r="S99" s="86">
        <f>COUNTIF(G98:G99,"2")</f>
        <v>1</v>
      </c>
      <c r="T99" s="86">
        <f>COUNTIF(J98:J99,"2")</f>
        <v>0</v>
      </c>
      <c r="U99" s="86">
        <f>COUNTIF(M98:M99,"2")</f>
        <v>0</v>
      </c>
    </row>
    <row r="100" spans="1:21" ht="8.25" customHeight="1" x14ac:dyDescent="0.25">
      <c r="B100" s="224"/>
      <c r="C100" s="225"/>
      <c r="D100" s="119"/>
      <c r="E100" s="120"/>
      <c r="F100" s="120"/>
      <c r="G100" s="119"/>
      <c r="H100" s="120"/>
      <c r="I100" s="120"/>
      <c r="J100" s="119"/>
      <c r="K100" s="124"/>
      <c r="M100" s="119"/>
      <c r="N100" s="124"/>
      <c r="R100" s="86">
        <f>COUNTIF(D98:D99,"3")</f>
        <v>1</v>
      </c>
      <c r="S100" s="86">
        <f>COUNTIF(G98:G99,"3")</f>
        <v>1</v>
      </c>
      <c r="T100" s="86">
        <f>COUNTIF(J98:J99,"3")</f>
        <v>0</v>
      </c>
      <c r="U100" s="86">
        <f>COUNTIF(M98:M99,"3")</f>
        <v>0</v>
      </c>
    </row>
    <row r="101" spans="1:21" ht="17.399999999999999" x14ac:dyDescent="0.25">
      <c r="A101" s="292"/>
      <c r="B101" s="125"/>
      <c r="C101" s="226" t="s">
        <v>111</v>
      </c>
      <c r="D101" s="226"/>
      <c r="E101" s="226"/>
      <c r="F101" s="226"/>
      <c r="G101" s="226"/>
      <c r="H101" s="226"/>
      <c r="I101" s="226"/>
      <c r="J101" s="226"/>
      <c r="K101" s="235"/>
      <c r="L101" s="116"/>
      <c r="M101" s="116"/>
      <c r="N101" s="116"/>
      <c r="O101" s="116"/>
      <c r="R101" s="86">
        <f>COUNTIF(D98:D99,"4")</f>
        <v>0</v>
      </c>
      <c r="S101" s="86">
        <f>COUNTIF(G98:G99,"4")</f>
        <v>0</v>
      </c>
      <c r="T101" s="86">
        <f>COUNTIF(J98:J99,"4")</f>
        <v>0</v>
      </c>
      <c r="U101" s="86">
        <f>COUNTIF(M98:M99,"4")</f>
        <v>0</v>
      </c>
    </row>
    <row r="102" spans="1:21" ht="30" customHeight="1" x14ac:dyDescent="0.25">
      <c r="A102" s="292"/>
      <c r="B102" s="118"/>
      <c r="C102" s="105" t="s">
        <v>112</v>
      </c>
      <c r="D102" s="27">
        <v>3</v>
      </c>
      <c r="E102" s="60" t="s">
        <v>316</v>
      </c>
      <c r="F102" s="60" t="s">
        <v>317</v>
      </c>
      <c r="G102" s="80">
        <v>3</v>
      </c>
      <c r="H102" s="61" t="s">
        <v>498</v>
      </c>
      <c r="I102" s="61" t="s">
        <v>317</v>
      </c>
      <c r="J102" s="83"/>
      <c r="K102" s="76"/>
      <c r="L102" s="76"/>
      <c r="M102" s="85"/>
      <c r="N102" s="78"/>
      <c r="O102" s="78"/>
      <c r="R102" s="86">
        <f>COUNTIF(D102:D111,"1")</f>
        <v>0</v>
      </c>
      <c r="S102" s="86">
        <f>COUNTIF(G102:G111,"1")</f>
        <v>0</v>
      </c>
      <c r="T102" s="86">
        <f>COUNTIF(J102:J111,"1")</f>
        <v>0</v>
      </c>
      <c r="U102" s="86">
        <f>COUNTIF(M102:M111,"1")</f>
        <v>0</v>
      </c>
    </row>
    <row r="103" spans="1:21" ht="30" customHeight="1" x14ac:dyDescent="0.25">
      <c r="A103" s="292"/>
      <c r="B103" s="125"/>
      <c r="C103" s="97" t="s">
        <v>113</v>
      </c>
      <c r="D103" s="27">
        <v>2</v>
      </c>
      <c r="E103" s="74" t="s">
        <v>318</v>
      </c>
      <c r="F103" s="60" t="s">
        <v>319</v>
      </c>
      <c r="G103" s="80">
        <v>2</v>
      </c>
      <c r="H103" s="66" t="s">
        <v>499</v>
      </c>
      <c r="I103" s="61" t="s">
        <v>508</v>
      </c>
      <c r="J103" s="83"/>
      <c r="K103" s="76"/>
      <c r="L103" s="76"/>
      <c r="M103" s="85"/>
      <c r="N103" s="78"/>
      <c r="O103" s="78"/>
      <c r="R103" s="86">
        <f>COUNTIF(D102:D111,"2")</f>
        <v>5</v>
      </c>
      <c r="S103" s="86">
        <f>COUNTIF(G102:G111,"2")</f>
        <v>5</v>
      </c>
      <c r="T103" s="86">
        <f>COUNTIF(J102:J111,"2")</f>
        <v>0</v>
      </c>
      <c r="U103" s="86">
        <f>COUNTIF(M102:M111,"2")</f>
        <v>0</v>
      </c>
    </row>
    <row r="104" spans="1:21" ht="30" customHeight="1" x14ac:dyDescent="0.25">
      <c r="A104" s="292"/>
      <c r="B104" s="125"/>
      <c r="C104" s="97" t="s">
        <v>114</v>
      </c>
      <c r="D104" s="27">
        <v>2</v>
      </c>
      <c r="E104" s="74" t="s">
        <v>320</v>
      </c>
      <c r="F104" s="60" t="s">
        <v>321</v>
      </c>
      <c r="G104" s="80">
        <v>2</v>
      </c>
      <c r="H104" s="66" t="s">
        <v>500</v>
      </c>
      <c r="I104" s="61" t="s">
        <v>509</v>
      </c>
      <c r="J104" s="83"/>
      <c r="K104" s="76"/>
      <c r="L104" s="76"/>
      <c r="M104" s="85"/>
      <c r="N104" s="78"/>
      <c r="O104" s="78"/>
      <c r="R104" s="86">
        <f>COUNTIF(D102:D111,"3")</f>
        <v>5</v>
      </c>
      <c r="S104" s="86">
        <f>COUNTIF(G102:G111,"3")</f>
        <v>5</v>
      </c>
      <c r="T104" s="86">
        <f>COUNTIF(J102:J111,"3")</f>
        <v>0</v>
      </c>
      <c r="U104" s="86">
        <f>COUNTIF(M102:M111,"3")</f>
        <v>0</v>
      </c>
    </row>
    <row r="105" spans="1:21" ht="30" customHeight="1" x14ac:dyDescent="0.25">
      <c r="A105" s="292"/>
      <c r="B105" s="125"/>
      <c r="C105" s="97" t="s">
        <v>115</v>
      </c>
      <c r="D105" s="27">
        <v>3</v>
      </c>
      <c r="E105" s="74" t="s">
        <v>322</v>
      </c>
      <c r="F105" s="60" t="s">
        <v>323</v>
      </c>
      <c r="G105" s="80">
        <v>3</v>
      </c>
      <c r="H105" s="66" t="s">
        <v>501</v>
      </c>
      <c r="I105" s="61" t="s">
        <v>323</v>
      </c>
      <c r="J105" s="83"/>
      <c r="K105" s="76"/>
      <c r="L105" s="76"/>
      <c r="M105" s="85"/>
      <c r="N105" s="78"/>
      <c r="O105" s="78"/>
      <c r="R105" s="86">
        <f>COUNTIF(D102:D111,"4")</f>
        <v>0</v>
      </c>
      <c r="S105" s="86">
        <f>COUNTIF(G102:G111,"4")</f>
        <v>0</v>
      </c>
      <c r="T105" s="86">
        <f>COUNTIF(J102:J111,"4")</f>
        <v>0</v>
      </c>
      <c r="U105" s="86">
        <f>COUNTIF(M102:M111,"4")</f>
        <v>0</v>
      </c>
    </row>
    <row r="106" spans="1:21" ht="30" customHeight="1" x14ac:dyDescent="0.25">
      <c r="A106" s="292"/>
      <c r="B106" s="125"/>
      <c r="C106" s="97" t="s">
        <v>116</v>
      </c>
      <c r="D106" s="27">
        <v>3</v>
      </c>
      <c r="E106" s="74" t="s">
        <v>324</v>
      </c>
      <c r="F106" s="60" t="s">
        <v>325</v>
      </c>
      <c r="G106" s="80">
        <v>3</v>
      </c>
      <c r="H106" s="66" t="s">
        <v>502</v>
      </c>
      <c r="I106" s="61" t="s">
        <v>325</v>
      </c>
      <c r="J106" s="83"/>
      <c r="K106" s="76"/>
      <c r="L106" s="76"/>
      <c r="M106" s="85"/>
      <c r="N106" s="78"/>
      <c r="O106" s="78"/>
    </row>
    <row r="107" spans="1:21" ht="30" customHeight="1" x14ac:dyDescent="0.25">
      <c r="A107" s="292"/>
      <c r="B107" s="125"/>
      <c r="C107" s="97" t="s">
        <v>117</v>
      </c>
      <c r="D107" s="27">
        <v>3</v>
      </c>
      <c r="E107" s="74" t="s">
        <v>326</v>
      </c>
      <c r="F107" s="60" t="s">
        <v>327</v>
      </c>
      <c r="G107" s="80">
        <v>3</v>
      </c>
      <c r="H107" s="66" t="s">
        <v>503</v>
      </c>
      <c r="I107" s="61" t="s">
        <v>327</v>
      </c>
      <c r="J107" s="83"/>
      <c r="K107" s="76"/>
      <c r="L107" s="76"/>
      <c r="M107" s="85"/>
      <c r="N107" s="78"/>
      <c r="O107" s="78"/>
    </row>
    <row r="108" spans="1:21" ht="30" customHeight="1" x14ac:dyDescent="0.25">
      <c r="A108" s="292"/>
      <c r="B108" s="125"/>
      <c r="C108" s="97" t="s">
        <v>118</v>
      </c>
      <c r="D108" s="27">
        <v>2</v>
      </c>
      <c r="E108" s="74" t="s">
        <v>328</v>
      </c>
      <c r="F108" s="60" t="s">
        <v>329</v>
      </c>
      <c r="G108" s="80">
        <v>2</v>
      </c>
      <c r="H108" s="66" t="s">
        <v>504</v>
      </c>
      <c r="I108" s="61" t="s">
        <v>510</v>
      </c>
      <c r="J108" s="83"/>
      <c r="K108" s="76"/>
      <c r="L108" s="76"/>
      <c r="M108" s="85"/>
      <c r="N108" s="78"/>
      <c r="O108" s="78"/>
    </row>
    <row r="109" spans="1:21" ht="30" customHeight="1" x14ac:dyDescent="0.25">
      <c r="A109" s="292"/>
      <c r="B109" s="125"/>
      <c r="C109" s="97" t="s">
        <v>119</v>
      </c>
      <c r="D109" s="27">
        <v>2</v>
      </c>
      <c r="E109" s="74" t="s">
        <v>330</v>
      </c>
      <c r="F109" s="60" t="s">
        <v>331</v>
      </c>
      <c r="G109" s="80">
        <v>2</v>
      </c>
      <c r="H109" s="66" t="s">
        <v>505</v>
      </c>
      <c r="I109" s="61" t="s">
        <v>331</v>
      </c>
      <c r="J109" s="83"/>
      <c r="K109" s="76"/>
      <c r="L109" s="76"/>
      <c r="M109" s="85"/>
      <c r="N109" s="78"/>
      <c r="O109" s="78"/>
    </row>
    <row r="110" spans="1:21" ht="30" customHeight="1" x14ac:dyDescent="0.25">
      <c r="A110" s="292"/>
      <c r="B110" s="125"/>
      <c r="C110" s="97" t="s">
        <v>120</v>
      </c>
      <c r="D110" s="27">
        <v>3</v>
      </c>
      <c r="E110" s="74" t="s">
        <v>332</v>
      </c>
      <c r="F110" s="60" t="s">
        <v>333</v>
      </c>
      <c r="G110" s="80">
        <v>3</v>
      </c>
      <c r="H110" s="66" t="s">
        <v>506</v>
      </c>
      <c r="I110" s="61" t="s">
        <v>333</v>
      </c>
      <c r="J110" s="83"/>
      <c r="K110" s="76"/>
      <c r="L110" s="76"/>
      <c r="M110" s="85"/>
      <c r="N110" s="78"/>
      <c r="O110" s="78"/>
    </row>
    <row r="111" spans="1:21" ht="30" customHeight="1" x14ac:dyDescent="0.25">
      <c r="A111" s="292"/>
      <c r="B111" s="125"/>
      <c r="C111" s="97" t="s">
        <v>121</v>
      </c>
      <c r="D111" s="27">
        <v>2</v>
      </c>
      <c r="E111" s="74" t="s">
        <v>334</v>
      </c>
      <c r="F111" s="60" t="s">
        <v>335</v>
      </c>
      <c r="G111" s="80">
        <v>2</v>
      </c>
      <c r="H111" s="66" t="s">
        <v>507</v>
      </c>
      <c r="I111" s="61" t="s">
        <v>335</v>
      </c>
      <c r="J111" s="83"/>
      <c r="K111" s="76"/>
      <c r="L111" s="76"/>
      <c r="M111" s="85"/>
      <c r="N111" s="78"/>
      <c r="O111" s="78"/>
    </row>
    <row r="112" spans="1:21" ht="5.25" customHeight="1" x14ac:dyDescent="0.25">
      <c r="B112" s="283"/>
      <c r="C112" s="284"/>
      <c r="D112" s="133"/>
      <c r="E112" s="134"/>
      <c r="F112" s="134"/>
      <c r="G112" s="133"/>
      <c r="H112" s="134"/>
      <c r="I112" s="134"/>
      <c r="J112" s="133"/>
      <c r="K112" s="135"/>
      <c r="M112" s="133"/>
      <c r="N112" s="135"/>
    </row>
    <row r="113" spans="1:21" ht="17.399999999999999" x14ac:dyDescent="0.25">
      <c r="A113" s="292"/>
      <c r="B113" s="125"/>
      <c r="C113" s="226" t="s">
        <v>0</v>
      </c>
      <c r="D113" s="226"/>
      <c r="E113" s="226"/>
      <c r="F113" s="226"/>
      <c r="G113" s="226"/>
      <c r="H113" s="226"/>
      <c r="I113" s="226"/>
      <c r="J113" s="226"/>
      <c r="K113" s="235"/>
      <c r="L113" s="116"/>
      <c r="M113" s="116"/>
      <c r="N113" s="116"/>
      <c r="O113" s="116"/>
    </row>
    <row r="114" spans="1:21" ht="30" customHeight="1" x14ac:dyDescent="0.25">
      <c r="A114" s="292"/>
      <c r="B114" s="129"/>
      <c r="C114" s="98" t="s">
        <v>1</v>
      </c>
      <c r="D114" s="27">
        <v>3</v>
      </c>
      <c r="E114" s="74" t="s">
        <v>336</v>
      </c>
      <c r="F114" s="60" t="s">
        <v>337</v>
      </c>
      <c r="G114" s="80">
        <v>3</v>
      </c>
      <c r="H114" s="66" t="s">
        <v>336</v>
      </c>
      <c r="I114" s="61" t="s">
        <v>337</v>
      </c>
      <c r="J114" s="83"/>
      <c r="K114" s="76"/>
      <c r="L114" s="76"/>
      <c r="M114" s="85"/>
      <c r="N114" s="78"/>
      <c r="O114" s="78"/>
      <c r="R114" s="86">
        <f>COUNTIF(D114:D117,"1")</f>
        <v>0</v>
      </c>
      <c r="S114" s="86">
        <f>COUNTIF(G114:G117,"1")</f>
        <v>0</v>
      </c>
      <c r="T114" s="86">
        <f>COUNTIF(J114:J117,"1")</f>
        <v>0</v>
      </c>
      <c r="U114" s="86">
        <f>COUNTIF(M114:M117,"1")</f>
        <v>0</v>
      </c>
    </row>
    <row r="115" spans="1:21" ht="30" customHeight="1" x14ac:dyDescent="0.25">
      <c r="A115" s="292"/>
      <c r="B115" s="125"/>
      <c r="C115" s="97" t="s">
        <v>2</v>
      </c>
      <c r="D115" s="27">
        <v>4</v>
      </c>
      <c r="E115" s="74" t="s">
        <v>338</v>
      </c>
      <c r="F115" s="60" t="s">
        <v>339</v>
      </c>
      <c r="G115" s="80">
        <v>4</v>
      </c>
      <c r="H115" s="66" t="s">
        <v>511</v>
      </c>
      <c r="I115" s="61" t="s">
        <v>339</v>
      </c>
      <c r="J115" s="83"/>
      <c r="K115" s="76"/>
      <c r="L115" s="76"/>
      <c r="M115" s="85"/>
      <c r="N115" s="78"/>
      <c r="O115" s="78"/>
      <c r="R115" s="86">
        <f>COUNTIF(D114:D117,"2")</f>
        <v>0</v>
      </c>
      <c r="S115" s="86">
        <f>COUNTIF(G114:G117,"2")</f>
        <v>0</v>
      </c>
      <c r="T115" s="86">
        <f>COUNTIF(J114:J117,"2")</f>
        <v>0</v>
      </c>
      <c r="U115" s="86">
        <f>COUNTIF(M114:M117,"2")</f>
        <v>0</v>
      </c>
    </row>
    <row r="116" spans="1:21" ht="30" customHeight="1" x14ac:dyDescent="0.25">
      <c r="A116" s="292"/>
      <c r="B116" s="125"/>
      <c r="C116" s="97" t="s">
        <v>3</v>
      </c>
      <c r="D116" s="27">
        <v>4</v>
      </c>
      <c r="E116" s="74" t="s">
        <v>340</v>
      </c>
      <c r="F116" s="60" t="s">
        <v>339</v>
      </c>
      <c r="G116" s="80">
        <v>4</v>
      </c>
      <c r="H116" s="66" t="s">
        <v>512</v>
      </c>
      <c r="I116" s="61" t="s">
        <v>514</v>
      </c>
      <c r="J116" s="83"/>
      <c r="K116" s="76"/>
      <c r="L116" s="76"/>
      <c r="M116" s="85"/>
      <c r="N116" s="78"/>
      <c r="O116" s="78"/>
      <c r="R116" s="86">
        <f>COUNTIF(D114:D117,"3")</f>
        <v>2</v>
      </c>
      <c r="S116" s="86">
        <f>COUNTIF(G114:G117,"3")</f>
        <v>2</v>
      </c>
      <c r="T116" s="86">
        <f>COUNTIF(J114:J117,"3")</f>
        <v>0</v>
      </c>
      <c r="U116" s="86">
        <f>COUNTIF(M114:M117,"3")</f>
        <v>0</v>
      </c>
    </row>
    <row r="117" spans="1:21" ht="30" customHeight="1" x14ac:dyDescent="0.25">
      <c r="A117" s="292"/>
      <c r="B117" s="125"/>
      <c r="C117" s="97" t="s">
        <v>4</v>
      </c>
      <c r="D117" s="27">
        <v>3</v>
      </c>
      <c r="E117" s="74" t="s">
        <v>341</v>
      </c>
      <c r="F117" s="60" t="s">
        <v>339</v>
      </c>
      <c r="G117" s="80">
        <v>3</v>
      </c>
      <c r="H117" s="66" t="s">
        <v>513</v>
      </c>
      <c r="I117" s="61" t="s">
        <v>514</v>
      </c>
      <c r="J117" s="83"/>
      <c r="K117" s="76"/>
      <c r="L117" s="76"/>
      <c r="M117" s="85"/>
      <c r="N117" s="78"/>
      <c r="O117" s="78"/>
      <c r="R117" s="86">
        <f>COUNTIF(D114:D117,"4")</f>
        <v>2</v>
      </c>
      <c r="S117" s="86">
        <f>COUNTIF(G114:G117,"4")</f>
        <v>2</v>
      </c>
      <c r="T117" s="86">
        <f>COUNTIF(J114:J117,"4")</f>
        <v>0</v>
      </c>
      <c r="U117" s="86">
        <f>COUNTIF(M114:M117,"4")</f>
        <v>0</v>
      </c>
    </row>
    <row r="118" spans="1:21" ht="7.5" customHeight="1" x14ac:dyDescent="0.25">
      <c r="B118" s="224"/>
      <c r="C118" s="225"/>
      <c r="D118" s="133"/>
      <c r="E118" s="134"/>
      <c r="F118" s="134"/>
      <c r="G118" s="133"/>
      <c r="H118" s="134"/>
      <c r="I118" s="134"/>
      <c r="J118" s="119"/>
      <c r="K118" s="124"/>
      <c r="M118" s="119"/>
      <c r="N118" s="124"/>
    </row>
    <row r="119" spans="1:21" ht="15.75" customHeight="1" x14ac:dyDescent="0.25">
      <c r="B119" s="251" t="s">
        <v>24</v>
      </c>
      <c r="C119" s="252"/>
      <c r="D119" s="228" t="s">
        <v>291</v>
      </c>
      <c r="E119" s="229"/>
      <c r="F119" s="230"/>
      <c r="G119" s="265" t="s">
        <v>179</v>
      </c>
      <c r="H119" s="266"/>
      <c r="I119" s="267"/>
      <c r="J119" s="285" t="s">
        <v>177</v>
      </c>
      <c r="K119" s="285"/>
      <c r="L119" s="285"/>
      <c r="M119" s="231" t="s">
        <v>176</v>
      </c>
      <c r="N119" s="231"/>
      <c r="O119" s="231"/>
    </row>
    <row r="120" spans="1:21" ht="15.75" customHeight="1" x14ac:dyDescent="0.25">
      <c r="B120" s="253"/>
      <c r="C120" s="254"/>
      <c r="D120" s="111" t="s">
        <v>34</v>
      </c>
      <c r="E120" s="112" t="s">
        <v>122</v>
      </c>
      <c r="F120" s="112"/>
      <c r="G120" s="111" t="s">
        <v>34</v>
      </c>
      <c r="H120" s="112" t="s">
        <v>122</v>
      </c>
      <c r="I120" s="112"/>
      <c r="J120" s="111" t="s">
        <v>34</v>
      </c>
      <c r="K120" s="112" t="s">
        <v>122</v>
      </c>
      <c r="L120" s="136" t="s">
        <v>125</v>
      </c>
      <c r="M120" s="111" t="s">
        <v>34</v>
      </c>
      <c r="N120" s="112" t="s">
        <v>122</v>
      </c>
      <c r="O120" s="136"/>
    </row>
    <row r="121" spans="1:21" ht="17.399999999999999" x14ac:dyDescent="0.3">
      <c r="A121" s="292"/>
      <c r="B121" s="128"/>
      <c r="C121" s="226" t="s">
        <v>5</v>
      </c>
      <c r="D121" s="226"/>
      <c r="E121" s="226"/>
      <c r="F121" s="226"/>
      <c r="G121" s="226"/>
      <c r="H121" s="226"/>
      <c r="I121" s="226"/>
      <c r="J121" s="226"/>
      <c r="K121" s="235"/>
      <c r="L121" s="116"/>
      <c r="M121" s="116"/>
      <c r="N121" s="116"/>
      <c r="O121" s="116"/>
    </row>
    <row r="122" spans="1:21" ht="39" customHeight="1" x14ac:dyDescent="0.25">
      <c r="A122" s="292"/>
      <c r="B122" s="132"/>
      <c r="C122" s="137" t="s">
        <v>6</v>
      </c>
      <c r="D122" s="27">
        <v>3</v>
      </c>
      <c r="E122" s="60" t="s">
        <v>342</v>
      </c>
      <c r="F122" s="60" t="s">
        <v>343</v>
      </c>
      <c r="G122" s="80">
        <v>3</v>
      </c>
      <c r="H122" s="61" t="s">
        <v>452</v>
      </c>
      <c r="I122" s="61" t="s">
        <v>456</v>
      </c>
      <c r="J122" s="83"/>
      <c r="K122" s="76"/>
      <c r="L122" s="76"/>
      <c r="M122" s="85"/>
      <c r="N122" s="78"/>
      <c r="O122" s="78"/>
      <c r="R122" s="86">
        <f>COUNTIF(D122:D125,"1")</f>
        <v>0</v>
      </c>
      <c r="S122" s="86">
        <f>COUNTIF(G122:G125,"1")</f>
        <v>0</v>
      </c>
      <c r="T122" s="86">
        <f>COUNTIF(J122:J125,"1")</f>
        <v>0</v>
      </c>
      <c r="U122" s="86">
        <f>COUNTIF(M122:M125,"1")</f>
        <v>0</v>
      </c>
    </row>
    <row r="123" spans="1:21" ht="30" customHeight="1" x14ac:dyDescent="0.25">
      <c r="A123" s="292"/>
      <c r="B123" s="129"/>
      <c r="C123" s="98" t="s">
        <v>7</v>
      </c>
      <c r="D123" s="27">
        <v>3</v>
      </c>
      <c r="E123" s="74" t="s">
        <v>344</v>
      </c>
      <c r="F123" s="60" t="s">
        <v>345</v>
      </c>
      <c r="G123" s="80">
        <v>3</v>
      </c>
      <c r="H123" s="66" t="s">
        <v>453</v>
      </c>
      <c r="I123" s="61" t="s">
        <v>457</v>
      </c>
      <c r="J123" s="83"/>
      <c r="K123" s="76"/>
      <c r="L123" s="76"/>
      <c r="M123" s="85"/>
      <c r="N123" s="78"/>
      <c r="O123" s="78"/>
      <c r="R123" s="86">
        <f>COUNTIF(D122:D125,"2")</f>
        <v>0</v>
      </c>
      <c r="S123" s="86">
        <f>COUNTIF(G122:G125,"2")</f>
        <v>0</v>
      </c>
      <c r="T123" s="86">
        <f>COUNTIF(J122:J125,"2")</f>
        <v>0</v>
      </c>
      <c r="U123" s="86">
        <f>COUNTIF(M122:M125,"2")</f>
        <v>0</v>
      </c>
    </row>
    <row r="124" spans="1:21" ht="30" customHeight="1" x14ac:dyDescent="0.25">
      <c r="A124" s="292"/>
      <c r="B124" s="125"/>
      <c r="C124" s="98" t="s">
        <v>8</v>
      </c>
      <c r="D124" s="27">
        <v>3</v>
      </c>
      <c r="E124" s="74" t="s">
        <v>346</v>
      </c>
      <c r="F124" s="60" t="s">
        <v>347</v>
      </c>
      <c r="G124" s="80">
        <v>3</v>
      </c>
      <c r="H124" s="66" t="s">
        <v>454</v>
      </c>
      <c r="I124" s="61" t="s">
        <v>458</v>
      </c>
      <c r="J124" s="83"/>
      <c r="K124" s="76"/>
      <c r="L124" s="76"/>
      <c r="M124" s="85"/>
      <c r="N124" s="78"/>
      <c r="O124" s="78"/>
      <c r="R124" s="86">
        <f>COUNTIF(D122:D125,"3")</f>
        <v>4</v>
      </c>
      <c r="S124" s="86">
        <f>COUNTIF(G122:G125,"3")</f>
        <v>4</v>
      </c>
      <c r="T124" s="86">
        <f>COUNTIF(J122:J125,"3")</f>
        <v>0</v>
      </c>
      <c r="U124" s="86">
        <f>COUNTIF(M122:M125,"3")</f>
        <v>0</v>
      </c>
    </row>
    <row r="125" spans="1:21" ht="30" customHeight="1" x14ac:dyDescent="0.25">
      <c r="A125" s="292"/>
      <c r="B125" s="125"/>
      <c r="C125" s="97" t="s">
        <v>9</v>
      </c>
      <c r="D125" s="27">
        <v>3</v>
      </c>
      <c r="E125" s="74" t="s">
        <v>348</v>
      </c>
      <c r="F125" s="60" t="s">
        <v>349</v>
      </c>
      <c r="G125" s="80">
        <v>3</v>
      </c>
      <c r="H125" s="66" t="s">
        <v>455</v>
      </c>
      <c r="I125" s="61" t="s">
        <v>459</v>
      </c>
      <c r="J125" s="83"/>
      <c r="K125" s="76"/>
      <c r="L125" s="76"/>
      <c r="M125" s="85"/>
      <c r="N125" s="78"/>
      <c r="O125" s="78"/>
      <c r="R125" s="86">
        <f>COUNTIF(D122:D125,"4")</f>
        <v>0</v>
      </c>
      <c r="S125" s="86">
        <f>COUNTIF(G122:G125,"4")</f>
        <v>0</v>
      </c>
      <c r="T125" s="86">
        <f>COUNTIF(J122:J125,"4")</f>
        <v>0</v>
      </c>
      <c r="U125" s="86">
        <f>COUNTIF(M122:M125,"4")</f>
        <v>0</v>
      </c>
    </row>
    <row r="126" spans="1:21" ht="8.25" customHeight="1" x14ac:dyDescent="0.25">
      <c r="B126" s="224"/>
      <c r="C126" s="225"/>
      <c r="D126" s="119"/>
      <c r="E126" s="120"/>
      <c r="F126" s="120"/>
      <c r="G126" s="119"/>
      <c r="H126" s="120"/>
      <c r="I126" s="120"/>
      <c r="J126" s="119"/>
      <c r="K126" s="124"/>
      <c r="M126" s="119"/>
      <c r="N126" s="124"/>
    </row>
    <row r="127" spans="1:21" ht="17.399999999999999" x14ac:dyDescent="0.25">
      <c r="A127" s="292"/>
      <c r="B127" s="125"/>
      <c r="C127" s="226" t="s">
        <v>10</v>
      </c>
      <c r="D127" s="226"/>
      <c r="E127" s="226"/>
      <c r="F127" s="226"/>
      <c r="G127" s="226"/>
      <c r="H127" s="226"/>
      <c r="I127" s="226"/>
      <c r="J127" s="226"/>
      <c r="K127" s="235"/>
      <c r="L127" s="116"/>
      <c r="M127" s="116"/>
      <c r="N127" s="116"/>
      <c r="O127" s="116"/>
    </row>
    <row r="128" spans="1:21" ht="30" customHeight="1" x14ac:dyDescent="0.25">
      <c r="A128" s="292"/>
      <c r="B128" s="118"/>
      <c r="C128" s="105" t="s">
        <v>11</v>
      </c>
      <c r="D128" s="27">
        <v>3</v>
      </c>
      <c r="E128" s="60" t="s">
        <v>350</v>
      </c>
      <c r="F128" s="60" t="s">
        <v>351</v>
      </c>
      <c r="G128" s="80">
        <v>3</v>
      </c>
      <c r="H128" s="61" t="s">
        <v>460</v>
      </c>
      <c r="I128" s="61" t="s">
        <v>464</v>
      </c>
      <c r="J128" s="83"/>
      <c r="K128" s="76"/>
      <c r="L128" s="76"/>
      <c r="M128" s="85"/>
      <c r="N128" s="78"/>
      <c r="O128" s="78"/>
      <c r="R128" s="86">
        <f>COUNTIF(D128:D131,"1")</f>
        <v>0</v>
      </c>
      <c r="S128" s="86">
        <f>COUNTIF(G128:G131,"1")</f>
        <v>0</v>
      </c>
      <c r="T128" s="86">
        <f>COUNTIF(J128:J131,"1")</f>
        <v>0</v>
      </c>
      <c r="U128" s="86">
        <f>COUNTIF(M128:M131,"1")</f>
        <v>0</v>
      </c>
    </row>
    <row r="129" spans="1:21" ht="30" customHeight="1" x14ac:dyDescent="0.25">
      <c r="A129" s="292"/>
      <c r="B129" s="125"/>
      <c r="C129" s="97" t="s">
        <v>12</v>
      </c>
      <c r="D129" s="27">
        <v>4</v>
      </c>
      <c r="E129" s="74" t="s">
        <v>352</v>
      </c>
      <c r="F129" s="60" t="s">
        <v>353</v>
      </c>
      <c r="G129" s="80">
        <v>3</v>
      </c>
      <c r="H129" s="66" t="s">
        <v>461</v>
      </c>
      <c r="I129" s="61" t="s">
        <v>465</v>
      </c>
      <c r="J129" s="83"/>
      <c r="K129" s="76"/>
      <c r="L129" s="76"/>
      <c r="M129" s="85"/>
      <c r="N129" s="78"/>
      <c r="O129" s="78"/>
      <c r="R129" s="86">
        <f>COUNTIF(D128:D131,"2")</f>
        <v>0</v>
      </c>
      <c r="S129" s="86">
        <f>COUNTIF(G128:G131,"2")</f>
        <v>0</v>
      </c>
      <c r="T129" s="86">
        <f>COUNTIF(J128:J131,"2")</f>
        <v>0</v>
      </c>
      <c r="U129" s="86">
        <f>COUNTIF(M128:M131,"2")</f>
        <v>0</v>
      </c>
    </row>
    <row r="130" spans="1:21" ht="30" customHeight="1" x14ac:dyDescent="0.25">
      <c r="A130" s="292"/>
      <c r="B130" s="125"/>
      <c r="C130" s="97" t="s">
        <v>13</v>
      </c>
      <c r="D130" s="27">
        <v>4</v>
      </c>
      <c r="E130" s="74" t="s">
        <v>354</v>
      </c>
      <c r="F130" s="60" t="s">
        <v>355</v>
      </c>
      <c r="G130" s="80">
        <v>4</v>
      </c>
      <c r="H130" s="66" t="s">
        <v>462</v>
      </c>
      <c r="I130" s="61" t="s">
        <v>466</v>
      </c>
      <c r="J130" s="83"/>
      <c r="K130" s="76"/>
      <c r="L130" s="76"/>
      <c r="M130" s="85"/>
      <c r="N130" s="78"/>
      <c r="O130" s="78"/>
      <c r="R130" s="86">
        <f>COUNTIF(D128:D131,"3")</f>
        <v>2</v>
      </c>
      <c r="S130" s="86">
        <f>COUNTIF(G128:G131,"3")</f>
        <v>3</v>
      </c>
      <c r="T130" s="86">
        <f>COUNTIF(J128:J131,"3")</f>
        <v>0</v>
      </c>
      <c r="U130" s="86">
        <f>COUNTIF(M128:M131,"3")</f>
        <v>0</v>
      </c>
    </row>
    <row r="131" spans="1:21" ht="30" customHeight="1" x14ac:dyDescent="0.25">
      <c r="A131" s="292"/>
      <c r="B131" s="125"/>
      <c r="C131" s="97" t="s">
        <v>14</v>
      </c>
      <c r="D131" s="27">
        <v>3</v>
      </c>
      <c r="E131" s="74" t="s">
        <v>356</v>
      </c>
      <c r="F131" s="60" t="s">
        <v>357</v>
      </c>
      <c r="G131" s="80">
        <v>3</v>
      </c>
      <c r="H131" s="66" t="s">
        <v>463</v>
      </c>
      <c r="I131" s="61" t="s">
        <v>467</v>
      </c>
      <c r="J131" s="83"/>
      <c r="K131" s="76"/>
      <c r="L131" s="76"/>
      <c r="M131" s="85"/>
      <c r="N131" s="78"/>
      <c r="O131" s="78"/>
      <c r="R131" s="86">
        <f>COUNTIF(D128:D131,"4")</f>
        <v>2</v>
      </c>
      <c r="S131" s="86">
        <f>COUNTIF(G128:G131,"4")</f>
        <v>1</v>
      </c>
      <c r="T131" s="86">
        <f>COUNTIF(J128:J131,"4")</f>
        <v>0</v>
      </c>
      <c r="U131" s="86">
        <f>COUNTIF(M128:M131,"4")</f>
        <v>0</v>
      </c>
    </row>
    <row r="132" spans="1:21" ht="9" customHeight="1" x14ac:dyDescent="0.25">
      <c r="B132" s="224"/>
      <c r="C132" s="225"/>
      <c r="D132" s="119"/>
      <c r="E132" s="120"/>
      <c r="F132" s="120"/>
      <c r="G132" s="119"/>
      <c r="H132" s="120"/>
      <c r="I132" s="120"/>
      <c r="J132" s="119"/>
      <c r="K132" s="124"/>
      <c r="M132" s="119"/>
      <c r="N132" s="124"/>
    </row>
    <row r="133" spans="1:21" ht="17.399999999999999" x14ac:dyDescent="0.25">
      <c r="A133" s="292"/>
      <c r="B133" s="125"/>
      <c r="C133" s="226" t="s">
        <v>15</v>
      </c>
      <c r="D133" s="226"/>
      <c r="E133" s="226"/>
      <c r="F133" s="226"/>
      <c r="G133" s="226"/>
      <c r="H133" s="226"/>
      <c r="I133" s="226"/>
      <c r="J133" s="226"/>
      <c r="K133" s="235"/>
      <c r="L133" s="116"/>
      <c r="M133" s="116"/>
      <c r="N133" s="116"/>
      <c r="O133" s="116"/>
    </row>
    <row r="134" spans="1:21" ht="30" customHeight="1" x14ac:dyDescent="0.25">
      <c r="A134" s="292"/>
      <c r="B134" s="118"/>
      <c r="C134" s="105" t="s">
        <v>16</v>
      </c>
      <c r="D134" s="27">
        <v>4</v>
      </c>
      <c r="E134" s="60" t="s">
        <v>358</v>
      </c>
      <c r="F134" s="60" t="s">
        <v>359</v>
      </c>
      <c r="G134" s="80">
        <v>3</v>
      </c>
      <c r="H134" s="61" t="s">
        <v>468</v>
      </c>
      <c r="I134" s="61" t="s">
        <v>471</v>
      </c>
      <c r="J134" s="83"/>
      <c r="K134" s="76"/>
      <c r="L134" s="76"/>
      <c r="M134" s="85"/>
      <c r="N134" s="78"/>
      <c r="O134" s="78"/>
      <c r="R134" s="86">
        <f>COUNTIF(D134:D136,"1")</f>
        <v>0</v>
      </c>
      <c r="S134" s="86">
        <f>COUNTIF(G134:G136,"1")</f>
        <v>0</v>
      </c>
      <c r="T134" s="86">
        <f>COUNTIF(J134:J136,"1")</f>
        <v>0</v>
      </c>
      <c r="U134" s="86">
        <f>COUNTIF(M134:M136,"1")</f>
        <v>0</v>
      </c>
    </row>
    <row r="135" spans="1:21" ht="30" customHeight="1" x14ac:dyDescent="0.25">
      <c r="A135" s="292"/>
      <c r="B135" s="125"/>
      <c r="C135" s="97" t="s">
        <v>17</v>
      </c>
      <c r="D135" s="27">
        <v>3</v>
      </c>
      <c r="E135" s="60" t="s">
        <v>360</v>
      </c>
      <c r="F135" s="60" t="s">
        <v>361</v>
      </c>
      <c r="G135" s="80">
        <v>3</v>
      </c>
      <c r="H135" s="66" t="s">
        <v>469</v>
      </c>
      <c r="I135" s="61" t="s">
        <v>472</v>
      </c>
      <c r="J135" s="83"/>
      <c r="K135" s="76"/>
      <c r="L135" s="76"/>
      <c r="M135" s="85"/>
      <c r="N135" s="78"/>
      <c r="O135" s="78"/>
      <c r="R135" s="86">
        <f>COUNTIF(D134:D136,"2")</f>
        <v>0</v>
      </c>
      <c r="S135" s="86">
        <f>COUNTIF(G134:G136,"2")</f>
        <v>0</v>
      </c>
      <c r="T135" s="86">
        <f>COUNTIF(J134:J136,"2")</f>
        <v>0</v>
      </c>
      <c r="U135" s="86">
        <f>COUNTIF(M134:M136,"2")</f>
        <v>0</v>
      </c>
    </row>
    <row r="136" spans="1:21" ht="30" customHeight="1" x14ac:dyDescent="0.25">
      <c r="A136" s="292"/>
      <c r="B136" s="125"/>
      <c r="C136" s="97" t="s">
        <v>18</v>
      </c>
      <c r="D136" s="27">
        <v>3</v>
      </c>
      <c r="E136" s="74" t="s">
        <v>362</v>
      </c>
      <c r="F136" s="60" t="s">
        <v>363</v>
      </c>
      <c r="G136" s="80">
        <v>3</v>
      </c>
      <c r="H136" s="66" t="s">
        <v>470</v>
      </c>
      <c r="I136" s="61" t="s">
        <v>473</v>
      </c>
      <c r="J136" s="83"/>
      <c r="K136" s="76"/>
      <c r="L136" s="76"/>
      <c r="M136" s="85"/>
      <c r="N136" s="78"/>
      <c r="O136" s="78"/>
      <c r="R136" s="86">
        <f>COUNTIF(D134:D136,"3")</f>
        <v>2</v>
      </c>
      <c r="S136" s="86">
        <f>COUNTIF(G134:G136,"3")</f>
        <v>3</v>
      </c>
      <c r="T136" s="86">
        <f>COUNTIF(J134:J136,"3")</f>
        <v>0</v>
      </c>
      <c r="U136" s="86">
        <f>COUNTIF(M134:M136,"3")</f>
        <v>0</v>
      </c>
    </row>
    <row r="137" spans="1:21" ht="9" customHeight="1" x14ac:dyDescent="0.25">
      <c r="B137" s="224"/>
      <c r="C137" s="225"/>
      <c r="D137" s="119"/>
      <c r="E137" s="120"/>
      <c r="F137" s="120"/>
      <c r="G137" s="119"/>
      <c r="H137" s="120"/>
      <c r="I137" s="120"/>
      <c r="J137" s="119"/>
      <c r="K137" s="124"/>
      <c r="M137" s="119"/>
      <c r="N137" s="124"/>
      <c r="R137" s="86">
        <f>COUNTIF(D134:D136,"4")</f>
        <v>1</v>
      </c>
      <c r="S137" s="86">
        <f>COUNTIF(G134:G136,"4")</f>
        <v>0</v>
      </c>
      <c r="T137" s="86">
        <f>COUNTIF(J134:J136,"4")</f>
        <v>0</v>
      </c>
    </row>
    <row r="138" spans="1:21" ht="17.399999999999999" x14ac:dyDescent="0.25">
      <c r="A138" s="292"/>
      <c r="B138" s="125"/>
      <c r="C138" s="226" t="s">
        <v>19</v>
      </c>
      <c r="D138" s="226"/>
      <c r="E138" s="226"/>
      <c r="F138" s="226"/>
      <c r="G138" s="226"/>
      <c r="H138" s="226"/>
      <c r="I138" s="226"/>
      <c r="J138" s="226"/>
      <c r="K138" s="235"/>
      <c r="L138" s="116"/>
      <c r="M138" s="116"/>
      <c r="N138" s="116"/>
      <c r="O138" s="116"/>
    </row>
    <row r="139" spans="1:21" ht="30" customHeight="1" x14ac:dyDescent="0.25">
      <c r="A139" s="292"/>
      <c r="B139" s="118"/>
      <c r="C139" s="105" t="s">
        <v>20</v>
      </c>
      <c r="D139" s="27">
        <v>3</v>
      </c>
      <c r="E139" s="60" t="s">
        <v>364</v>
      </c>
      <c r="F139" s="60" t="s">
        <v>365</v>
      </c>
      <c r="G139" s="80">
        <v>2</v>
      </c>
      <c r="H139" s="61" t="s">
        <v>474</v>
      </c>
      <c r="I139" s="61" t="s">
        <v>477</v>
      </c>
      <c r="J139" s="83"/>
      <c r="K139" s="76"/>
      <c r="L139" s="76"/>
      <c r="M139" s="85"/>
      <c r="N139" s="78"/>
      <c r="O139" s="78"/>
      <c r="P139" s="138"/>
      <c r="Q139" s="138"/>
      <c r="R139" s="86">
        <f>COUNTIF(D139:D141,"1")</f>
        <v>0</v>
      </c>
      <c r="S139" s="86">
        <f>COUNTIF(G139:G141,"1")</f>
        <v>0</v>
      </c>
      <c r="T139" s="86">
        <f>COUNTIF(J139:J141,"1")</f>
        <v>0</v>
      </c>
      <c r="U139" s="86">
        <f>COUNTIF(M139:M141,"1")</f>
        <v>0</v>
      </c>
    </row>
    <row r="140" spans="1:21" ht="30" customHeight="1" x14ac:dyDescent="0.25">
      <c r="A140" s="292"/>
      <c r="B140" s="125"/>
      <c r="C140" s="97" t="s">
        <v>21</v>
      </c>
      <c r="D140" s="27">
        <v>3</v>
      </c>
      <c r="E140" s="74" t="s">
        <v>366</v>
      </c>
      <c r="F140" s="60" t="s">
        <v>367</v>
      </c>
      <c r="G140" s="80">
        <v>3</v>
      </c>
      <c r="H140" s="66" t="s">
        <v>475</v>
      </c>
      <c r="I140" s="61" t="s">
        <v>478</v>
      </c>
      <c r="J140" s="83"/>
      <c r="K140" s="76"/>
      <c r="L140" s="76"/>
      <c r="M140" s="85"/>
      <c r="N140" s="78"/>
      <c r="O140" s="78"/>
      <c r="P140" s="138"/>
      <c r="Q140" s="138"/>
      <c r="R140" s="86">
        <f>COUNTIF(D139:D141,"2")</f>
        <v>0</v>
      </c>
      <c r="S140" s="86">
        <f>COUNTIF(G139:G141,"2")</f>
        <v>2</v>
      </c>
      <c r="T140" s="86">
        <f>COUNTIF(J139:J141,"2")</f>
        <v>0</v>
      </c>
      <c r="U140" s="86">
        <f>COUNTIF(M139:M141,"2")</f>
        <v>0</v>
      </c>
    </row>
    <row r="141" spans="1:21" ht="30" customHeight="1" x14ac:dyDescent="0.25">
      <c r="A141" s="292"/>
      <c r="B141" s="125"/>
      <c r="C141" s="97" t="s">
        <v>22</v>
      </c>
      <c r="D141" s="27">
        <v>3</v>
      </c>
      <c r="E141" s="74" t="s">
        <v>368</v>
      </c>
      <c r="F141" s="60" t="s">
        <v>369</v>
      </c>
      <c r="G141" s="80">
        <v>2</v>
      </c>
      <c r="H141" s="66" t="s">
        <v>476</v>
      </c>
      <c r="I141" s="61" t="s">
        <v>479</v>
      </c>
      <c r="J141" s="83"/>
      <c r="K141" s="76"/>
      <c r="L141" s="76"/>
      <c r="M141" s="85"/>
      <c r="N141" s="78"/>
      <c r="O141" s="78"/>
      <c r="P141" s="138"/>
      <c r="Q141" s="138"/>
      <c r="R141" s="86">
        <f>COUNTIF(D139:D141,"3")</f>
        <v>3</v>
      </c>
      <c r="S141" s="86">
        <f>COUNTIF(G139:G141,"3")</f>
        <v>1</v>
      </c>
      <c r="T141" s="86">
        <f>COUNTIF(J139:J141,"3")</f>
        <v>0</v>
      </c>
      <c r="U141" s="86">
        <f>COUNTIF(M139:M141,"3")</f>
        <v>0</v>
      </c>
    </row>
    <row r="142" spans="1:21" x14ac:dyDescent="0.25">
      <c r="R142" s="86">
        <f>COUNTIF(D139:D141,"4")</f>
        <v>0</v>
      </c>
      <c r="S142" s="86">
        <f>COUNTIF(G139:G141,"4")</f>
        <v>0</v>
      </c>
      <c r="T142" s="86">
        <f>COUNTIF(J139:J141,"4")</f>
        <v>0</v>
      </c>
    </row>
    <row r="65530" spans="2:6" x14ac:dyDescent="0.25">
      <c r="B65530" s="282" t="s">
        <v>29</v>
      </c>
      <c r="C65530" s="282"/>
      <c r="D65530" s="282"/>
      <c r="E65530" s="282"/>
      <c r="F65530" s="99"/>
    </row>
    <row r="65531" spans="2:6" x14ac:dyDescent="0.25">
      <c r="B65531" s="281" t="s">
        <v>30</v>
      </c>
      <c r="C65531" s="281"/>
      <c r="D65531" s="281"/>
      <c r="E65531" s="281"/>
      <c r="F65531" s="140"/>
    </row>
    <row r="65532" spans="2:6" x14ac:dyDescent="0.25">
      <c r="B65532" s="281" t="s">
        <v>31</v>
      </c>
      <c r="C65532" s="281"/>
      <c r="D65532" s="281"/>
      <c r="E65532" s="281"/>
      <c r="F65532" s="140"/>
    </row>
  </sheetData>
  <sheetProtection password="EE30" sheet="1"/>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D2:F2"/>
    <mergeCell ref="G2:I2"/>
    <mergeCell ref="J2:L2"/>
    <mergeCell ref="G3:G4"/>
    <mergeCell ref="J3:J4"/>
    <mergeCell ref="F3:F4"/>
    <mergeCell ref="I3:I4"/>
    <mergeCell ref="E3:E4"/>
    <mergeCell ref="D3:D4"/>
    <mergeCell ref="B51:K51"/>
    <mergeCell ref="K3:K4"/>
    <mergeCell ref="H3:H4"/>
    <mergeCell ref="G52:I52"/>
    <mergeCell ref="J52:L52"/>
    <mergeCell ref="B12:B17"/>
    <mergeCell ref="B18:K18"/>
    <mergeCell ref="L3:L4"/>
    <mergeCell ref="B132:C132"/>
    <mergeCell ref="C121:K121"/>
    <mergeCell ref="B112:C112"/>
    <mergeCell ref="C101:K101"/>
    <mergeCell ref="B100:C100"/>
    <mergeCell ref="J119:L119"/>
    <mergeCell ref="G119:I119"/>
    <mergeCell ref="D119:F119"/>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M2:O2"/>
    <mergeCell ref="M3:M4"/>
    <mergeCell ref="N3:N4"/>
    <mergeCell ref="O3:O4"/>
    <mergeCell ref="M52:O52"/>
    <mergeCell ref="B96:C96"/>
    <mergeCell ref="C83:K83"/>
    <mergeCell ref="C54:K54"/>
    <mergeCell ref="D52:F52"/>
    <mergeCell ref="M119:O119"/>
    <mergeCell ref="M81:O81"/>
    <mergeCell ref="C73:K73"/>
    <mergeCell ref="B80:C80"/>
    <mergeCell ref="C88:K88"/>
    <mergeCell ref="C61:K61"/>
    <mergeCell ref="C67:K67"/>
    <mergeCell ref="B72:K72"/>
  </mergeCells>
  <phoneticPr fontId="2" type="noConversion"/>
  <conditionalFormatting sqref="D7:D10">
    <cfRule type="iconSet" priority="6">
      <iconSet iconSet="4TrafficLights">
        <cfvo type="percent" val="0"/>
        <cfvo type="num" val="1"/>
        <cfvo type="num" val="3"/>
        <cfvo type="num" val="4"/>
      </iconSet>
    </cfRule>
  </conditionalFormatting>
  <conditionalFormatting sqref="D13:D17">
    <cfRule type="iconSet" priority="5">
      <iconSet iconSet="4TrafficLights">
        <cfvo type="percent" val="0"/>
        <cfvo type="num" val="1"/>
        <cfvo type="num" val="3"/>
        <cfvo type="num" val="4"/>
      </iconSet>
    </cfRule>
  </conditionalFormatting>
  <conditionalFormatting sqref="D20:D27">
    <cfRule type="iconSet" priority="4">
      <iconSet iconSet="4TrafficLights">
        <cfvo type="percent" val="0"/>
        <cfvo type="num" val="1"/>
        <cfvo type="num" val="3"/>
        <cfvo type="num" val="4"/>
      </iconSet>
    </cfRule>
  </conditionalFormatting>
  <conditionalFormatting sqref="D30:D33">
    <cfRule type="iconSet" priority="3">
      <iconSet iconSet="4TrafficLights">
        <cfvo type="percent" val="0"/>
        <cfvo type="num" val="1"/>
        <cfvo type="num" val="3"/>
        <cfvo type="num" val="4"/>
      </iconSet>
    </cfRule>
  </conditionalFormatting>
  <conditionalFormatting sqref="D36:D44">
    <cfRule type="iconSet" priority="2">
      <iconSet iconSet="4TrafficLights">
        <cfvo type="percent" val="0"/>
        <cfvo type="num" val="1"/>
        <cfvo type="num" val="3"/>
        <cfvo type="num" val="4"/>
      </iconSet>
    </cfRule>
  </conditionalFormatting>
  <conditionalFormatting sqref="D47:D50">
    <cfRule type="iconSet" priority="1">
      <iconSet iconSet="4TrafficLights">
        <cfvo type="percent" val="0"/>
        <cfvo type="num" val="1"/>
        <cfvo type="num" val="3"/>
        <cfvo type="num" val="4"/>
      </iconSet>
    </cfRule>
  </conditionalFormatting>
  <conditionalFormatting sqref="D55:D59">
    <cfRule type="iconSet" priority="115">
      <iconSet iconSet="4TrafficLights">
        <cfvo type="percent" val="0"/>
        <cfvo type="num" val="1"/>
        <cfvo type="num" val="3"/>
        <cfvo type="num" val="4"/>
      </iconSet>
    </cfRule>
  </conditionalFormatting>
  <conditionalFormatting sqref="D62:D65">
    <cfRule type="iconSet" priority="109">
      <iconSet iconSet="4TrafficLights">
        <cfvo type="percent" val="0"/>
        <cfvo type="num" val="1"/>
        <cfvo type="num" val="3"/>
        <cfvo type="num" val="4"/>
      </iconSet>
    </cfRule>
  </conditionalFormatting>
  <conditionalFormatting sqref="D68:D71">
    <cfRule type="iconSet" priority="87">
      <iconSet iconSet="4TrafficLights">
        <cfvo type="percent" val="0"/>
        <cfvo type="num" val="1"/>
        <cfvo type="num" val="3"/>
        <cfvo type="num" val="4"/>
      </iconSet>
    </cfRule>
  </conditionalFormatting>
  <conditionalFormatting sqref="D74:D79">
    <cfRule type="iconSet" priority="70">
      <iconSet iconSet="4TrafficLights">
        <cfvo type="percent" val="0"/>
        <cfvo type="num" val="1"/>
        <cfvo type="num" val="3"/>
        <cfvo type="num" val="4"/>
      </iconSet>
    </cfRule>
  </conditionalFormatting>
  <conditionalFormatting sqref="D84:D86">
    <cfRule type="iconSet" priority="53">
      <iconSet iconSet="4TrafficLights">
        <cfvo type="percent" val="0"/>
        <cfvo type="num" val="1"/>
        <cfvo type="num" val="3"/>
        <cfvo type="num" val="4"/>
      </iconSet>
    </cfRule>
  </conditionalFormatting>
  <conditionalFormatting sqref="D89:D95">
    <cfRule type="iconSet" priority="50">
      <iconSet iconSet="4TrafficLights">
        <cfvo type="percent" val="0"/>
        <cfvo type="num" val="1"/>
        <cfvo type="num" val="3"/>
        <cfvo type="num" val="4"/>
      </iconSet>
    </cfRule>
  </conditionalFormatting>
  <conditionalFormatting sqref="D98:D99">
    <cfRule type="iconSet" priority="47">
      <iconSet iconSet="4TrafficLights">
        <cfvo type="percent" val="0"/>
        <cfvo type="num" val="1"/>
        <cfvo type="num" val="3"/>
        <cfvo type="num" val="4"/>
      </iconSet>
    </cfRule>
  </conditionalFormatting>
  <conditionalFormatting sqref="D102:D111">
    <cfRule type="iconSet" priority="44">
      <iconSet iconSet="4TrafficLights">
        <cfvo type="percent" val="0"/>
        <cfvo type="num" val="1"/>
        <cfvo type="num" val="3"/>
        <cfvo type="num" val="4"/>
      </iconSet>
    </cfRule>
  </conditionalFormatting>
  <conditionalFormatting sqref="D114:D117">
    <cfRule type="iconSet" priority="41">
      <iconSet iconSet="4TrafficLights">
        <cfvo type="percent" val="0"/>
        <cfvo type="num" val="1"/>
        <cfvo type="num" val="3"/>
        <cfvo type="num" val="4"/>
      </iconSet>
    </cfRule>
  </conditionalFormatting>
  <conditionalFormatting sqref="D122:D125">
    <cfRule type="iconSet" priority="38">
      <iconSet iconSet="4TrafficLights">
        <cfvo type="percent" val="0"/>
        <cfvo type="num" val="1"/>
        <cfvo type="num" val="3"/>
        <cfvo type="num" val="4"/>
      </iconSet>
    </cfRule>
  </conditionalFormatting>
  <conditionalFormatting sqref="D128:D131">
    <cfRule type="iconSet" priority="35">
      <iconSet iconSet="4TrafficLights">
        <cfvo type="percent" val="0"/>
        <cfvo type="num" val="1"/>
        <cfvo type="num" val="3"/>
        <cfvo type="num" val="4"/>
      </iconSet>
    </cfRule>
  </conditionalFormatting>
  <conditionalFormatting sqref="D134:D136">
    <cfRule type="iconSet" priority="26">
      <iconSet iconSet="4TrafficLights">
        <cfvo type="percent" val="0"/>
        <cfvo type="num" val="1"/>
        <cfvo type="num" val="3"/>
        <cfvo type="num" val="4"/>
      </iconSet>
    </cfRule>
    <cfRule type="iconSet" priority="32">
      <iconSet iconSet="4TrafficLights">
        <cfvo type="percent" val="0"/>
        <cfvo type="num" val="1"/>
        <cfvo type="num" val="3"/>
        <cfvo type="num" val="4"/>
      </iconSet>
    </cfRule>
  </conditionalFormatting>
  <conditionalFormatting sqref="D139:D141">
    <cfRule type="iconSet" priority="29">
      <iconSet iconSet="4TrafficLights">
        <cfvo type="percent" val="0"/>
        <cfvo type="num" val="1"/>
        <cfvo type="num" val="3"/>
        <cfvo type="num" val="4"/>
      </iconSet>
    </cfRule>
  </conditionalFormatting>
  <conditionalFormatting sqref="G7:G10">
    <cfRule type="iconSet" priority="144">
      <iconSet iconSet="4TrafficLights">
        <cfvo type="percent" val="0"/>
        <cfvo type="num" val="1"/>
        <cfvo type="num" val="3"/>
        <cfvo type="num" val="4"/>
      </iconSet>
    </cfRule>
  </conditionalFormatting>
  <conditionalFormatting sqref="G13:G17">
    <cfRule type="iconSet" priority="141">
      <iconSet iconSet="4TrafficLights">
        <cfvo type="percent" val="0"/>
        <cfvo type="num" val="1"/>
        <cfvo type="num" val="3"/>
        <cfvo type="num" val="4"/>
      </iconSet>
    </cfRule>
  </conditionalFormatting>
  <conditionalFormatting sqref="G20:G27">
    <cfRule type="iconSet" priority="134">
      <iconSet iconSet="4TrafficLights">
        <cfvo type="percent" val="0"/>
        <cfvo type="num" val="1"/>
        <cfvo type="num" val="3"/>
        <cfvo type="num" val="4"/>
      </iconSet>
    </cfRule>
  </conditionalFormatting>
  <conditionalFormatting sqref="G30:G33">
    <cfRule type="iconSet" priority="129">
      <iconSet iconSet="4TrafficLights">
        <cfvo type="percent" val="0"/>
        <cfvo type="num" val="1"/>
        <cfvo type="num" val="3"/>
        <cfvo type="num" val="4"/>
      </iconSet>
    </cfRule>
  </conditionalFormatting>
  <conditionalFormatting sqref="G36:G44">
    <cfRule type="iconSet" priority="124">
      <iconSet iconSet="4TrafficLights">
        <cfvo type="percent" val="0"/>
        <cfvo type="num" val="1"/>
        <cfvo type="num" val="3"/>
        <cfvo type="num" val="4"/>
      </iconSet>
    </cfRule>
  </conditionalFormatting>
  <conditionalFormatting sqref="G47:G50">
    <cfRule type="iconSet" priority="119">
      <iconSet iconSet="4TrafficLights">
        <cfvo type="percent" val="0"/>
        <cfvo type="num" val="1"/>
        <cfvo type="num" val="3"/>
        <cfvo type="num" val="4"/>
      </iconSet>
    </cfRule>
  </conditionalFormatting>
  <conditionalFormatting sqref="G55:G59">
    <cfRule type="iconSet" priority="113">
      <iconSet iconSet="4TrafficLights">
        <cfvo type="percent" val="0"/>
        <cfvo type="num" val="1"/>
        <cfvo type="num" val="3"/>
        <cfvo type="num" val="4"/>
      </iconSet>
    </cfRule>
  </conditionalFormatting>
  <conditionalFormatting sqref="G62:G65">
    <cfRule type="iconSet" priority="107">
      <iconSet iconSet="4TrafficLights">
        <cfvo type="percent" val="0"/>
        <cfvo type="num" val="1"/>
        <cfvo type="num" val="3"/>
        <cfvo type="num" val="4"/>
      </iconSet>
    </cfRule>
  </conditionalFormatting>
  <conditionalFormatting sqref="G68:G71">
    <cfRule type="iconSet" priority="85">
      <iconSet iconSet="4TrafficLights">
        <cfvo type="percent" val="0"/>
        <cfvo type="num" val="1"/>
        <cfvo type="num" val="3"/>
        <cfvo type="num" val="4"/>
      </iconSet>
    </cfRule>
  </conditionalFormatting>
  <conditionalFormatting sqref="G74:G79">
    <cfRule type="iconSet" priority="68">
      <iconSet iconSet="4TrafficLights">
        <cfvo type="percent" val="0"/>
        <cfvo type="num" val="1"/>
        <cfvo type="num" val="3"/>
        <cfvo type="num" val="4"/>
      </iconSet>
    </cfRule>
  </conditionalFormatting>
  <conditionalFormatting sqref="G84:G86">
    <cfRule type="iconSet" priority="52">
      <iconSet iconSet="4TrafficLights">
        <cfvo type="percent" val="0"/>
        <cfvo type="num" val="1"/>
        <cfvo type="num" val="3"/>
        <cfvo type="num" val="4"/>
      </iconSet>
    </cfRule>
  </conditionalFormatting>
  <conditionalFormatting sqref="G89:G95">
    <cfRule type="iconSet" priority="49">
      <iconSet iconSet="4TrafficLights">
        <cfvo type="percent" val="0"/>
        <cfvo type="num" val="1"/>
        <cfvo type="num" val="3"/>
        <cfvo type="num" val="4"/>
      </iconSet>
    </cfRule>
  </conditionalFormatting>
  <conditionalFormatting sqref="G98:G99">
    <cfRule type="iconSet" priority="46">
      <iconSet iconSet="4TrafficLights">
        <cfvo type="percent" val="0"/>
        <cfvo type="num" val="1"/>
        <cfvo type="num" val="3"/>
        <cfvo type="num" val="4"/>
      </iconSet>
    </cfRule>
  </conditionalFormatting>
  <conditionalFormatting sqref="G102:G111">
    <cfRule type="iconSet" priority="43">
      <iconSet iconSet="4TrafficLights">
        <cfvo type="percent" val="0"/>
        <cfvo type="num" val="1"/>
        <cfvo type="num" val="3"/>
        <cfvo type="num" val="4"/>
      </iconSet>
    </cfRule>
  </conditionalFormatting>
  <conditionalFormatting sqref="G114:G117">
    <cfRule type="iconSet" priority="40">
      <iconSet iconSet="4TrafficLights">
        <cfvo type="percent" val="0"/>
        <cfvo type="num" val="1"/>
        <cfvo type="num" val="3"/>
        <cfvo type="num" val="4"/>
      </iconSet>
    </cfRule>
  </conditionalFormatting>
  <conditionalFormatting sqref="G122:G125">
    <cfRule type="iconSet" priority="37">
      <iconSet iconSet="4TrafficLights">
        <cfvo type="percent" val="0"/>
        <cfvo type="num" val="1"/>
        <cfvo type="num" val="3"/>
        <cfvo type="num" val="4"/>
      </iconSet>
    </cfRule>
  </conditionalFormatting>
  <conditionalFormatting sqref="G128:G131">
    <cfRule type="iconSet" priority="34">
      <iconSet iconSet="4TrafficLights">
        <cfvo type="percent" val="0"/>
        <cfvo type="num" val="1"/>
        <cfvo type="num" val="3"/>
        <cfvo type="num" val="4"/>
      </iconSet>
    </cfRule>
  </conditionalFormatting>
  <conditionalFormatting sqref="G134:G136">
    <cfRule type="iconSet" priority="31">
      <iconSet iconSet="4TrafficLights">
        <cfvo type="percent" val="0"/>
        <cfvo type="num" val="1"/>
        <cfvo type="num" val="3"/>
        <cfvo type="num" val="4"/>
      </iconSet>
    </cfRule>
  </conditionalFormatting>
  <conditionalFormatting sqref="G139:G141">
    <cfRule type="iconSet" priority="28">
      <iconSet iconSet="4TrafficLights">
        <cfvo type="percent" val="0"/>
        <cfvo type="num" val="1"/>
        <cfvo type="num" val="3"/>
        <cfvo type="num" val="4"/>
      </iconSet>
    </cfRule>
  </conditionalFormatting>
  <conditionalFormatting sqref="J7:J10">
    <cfRule type="iconSet" priority="143">
      <iconSet iconSet="4TrafficLights">
        <cfvo type="percent" val="0"/>
        <cfvo type="num" val="1"/>
        <cfvo type="num" val="3"/>
        <cfvo type="num" val="4"/>
      </iconSet>
    </cfRule>
  </conditionalFormatting>
  <conditionalFormatting sqref="J13:J17">
    <cfRule type="iconSet" priority="140">
      <iconSet iconSet="4TrafficLights">
        <cfvo type="percent" val="0"/>
        <cfvo type="num" val="1"/>
        <cfvo type="num" val="3"/>
        <cfvo type="num" val="4"/>
      </iconSet>
    </cfRule>
  </conditionalFormatting>
  <conditionalFormatting sqref="J20:J27">
    <cfRule type="iconSet" priority="131">
      <iconSet iconSet="4TrafficLights">
        <cfvo type="percent" val="0"/>
        <cfvo type="num" val="1"/>
        <cfvo type="num" val="3"/>
        <cfvo type="num" val="4"/>
      </iconSet>
    </cfRule>
  </conditionalFormatting>
  <conditionalFormatting sqref="J30:J33">
    <cfRule type="iconSet" priority="126">
      <iconSet iconSet="4TrafficLights">
        <cfvo type="percent" val="0"/>
        <cfvo type="num" val="1"/>
        <cfvo type="num" val="3"/>
        <cfvo type="num" val="4"/>
      </iconSet>
    </cfRule>
  </conditionalFormatting>
  <conditionalFormatting sqref="J36:J44">
    <cfRule type="iconSet" priority="121">
      <iconSet iconSet="4TrafficLights">
        <cfvo type="percent" val="0"/>
        <cfvo type="num" val="1"/>
        <cfvo type="num" val="3"/>
        <cfvo type="num" val="4"/>
      </iconSet>
    </cfRule>
  </conditionalFormatting>
  <conditionalFormatting sqref="J47:J50">
    <cfRule type="iconSet" priority="116">
      <iconSet iconSet="4TrafficLights">
        <cfvo type="percent" val="0"/>
        <cfvo type="num" val="1"/>
        <cfvo type="num" val="3"/>
        <cfvo type="num" val="4"/>
      </iconSet>
    </cfRule>
  </conditionalFormatting>
  <conditionalFormatting sqref="J55:J59">
    <cfRule type="iconSet" priority="111">
      <iconSet iconSet="4TrafficLights">
        <cfvo type="percent" val="0"/>
        <cfvo type="num" val="1"/>
        <cfvo type="num" val="3"/>
        <cfvo type="num" val="4"/>
      </iconSet>
    </cfRule>
  </conditionalFormatting>
  <conditionalFormatting sqref="J62:J65">
    <cfRule type="iconSet" priority="105">
      <iconSet iconSet="4TrafficLights">
        <cfvo type="percent" val="0"/>
        <cfvo type="num" val="1"/>
        <cfvo type="num" val="3"/>
        <cfvo type="num" val="4"/>
      </iconSet>
    </cfRule>
  </conditionalFormatting>
  <conditionalFormatting sqref="J68:J71">
    <cfRule type="iconSet" priority="83">
      <iconSet iconSet="4TrafficLights">
        <cfvo type="percent" val="0"/>
        <cfvo type="num" val="1"/>
        <cfvo type="num" val="3"/>
        <cfvo type="num" val="4"/>
      </iconSet>
    </cfRule>
  </conditionalFormatting>
  <conditionalFormatting sqref="J74:J79">
    <cfRule type="iconSet" priority="66">
      <iconSet iconSet="4TrafficLights">
        <cfvo type="percent" val="0"/>
        <cfvo type="num" val="1"/>
        <cfvo type="num" val="3"/>
        <cfvo type="num" val="4"/>
      </iconSet>
    </cfRule>
  </conditionalFormatting>
  <conditionalFormatting sqref="J84:J86">
    <cfRule type="iconSet" priority="51">
      <iconSet iconSet="4TrafficLights">
        <cfvo type="percent" val="0"/>
        <cfvo type="num" val="1"/>
        <cfvo type="num" val="3"/>
        <cfvo type="num" val="4"/>
      </iconSet>
    </cfRule>
  </conditionalFormatting>
  <conditionalFormatting sqref="J89:J95">
    <cfRule type="iconSet" priority="48">
      <iconSet iconSet="4TrafficLights">
        <cfvo type="percent" val="0"/>
        <cfvo type="num" val="1"/>
        <cfvo type="num" val="3"/>
        <cfvo type="num" val="4"/>
      </iconSet>
    </cfRule>
  </conditionalFormatting>
  <conditionalFormatting sqref="J98:J99">
    <cfRule type="iconSet" priority="45">
      <iconSet iconSet="4TrafficLights">
        <cfvo type="percent" val="0"/>
        <cfvo type="num" val="1"/>
        <cfvo type="num" val="3"/>
        <cfvo type="num" val="4"/>
      </iconSet>
    </cfRule>
  </conditionalFormatting>
  <conditionalFormatting sqref="J102:J111">
    <cfRule type="iconSet" priority="42">
      <iconSet iconSet="4TrafficLights">
        <cfvo type="percent" val="0"/>
        <cfvo type="num" val="1"/>
        <cfvo type="num" val="3"/>
        <cfvo type="num" val="4"/>
      </iconSet>
    </cfRule>
  </conditionalFormatting>
  <conditionalFormatting sqref="J114:J117">
    <cfRule type="iconSet" priority="39">
      <iconSet iconSet="4TrafficLights">
        <cfvo type="percent" val="0"/>
        <cfvo type="num" val="1"/>
        <cfvo type="num" val="3"/>
        <cfvo type="num" val="4"/>
      </iconSet>
    </cfRule>
  </conditionalFormatting>
  <conditionalFormatting sqref="J122:J125">
    <cfRule type="iconSet" priority="36">
      <iconSet iconSet="4TrafficLights">
        <cfvo type="percent" val="0"/>
        <cfvo type="num" val="1"/>
        <cfvo type="num" val="3"/>
        <cfvo type="num" val="4"/>
      </iconSet>
    </cfRule>
  </conditionalFormatting>
  <conditionalFormatting sqref="J128:J131">
    <cfRule type="iconSet" priority="33">
      <iconSet iconSet="4TrafficLights">
        <cfvo type="percent" val="0"/>
        <cfvo type="num" val="1"/>
        <cfvo type="num" val="3"/>
        <cfvo type="num" val="4"/>
      </iconSet>
    </cfRule>
  </conditionalFormatting>
  <conditionalFormatting sqref="J134:J136">
    <cfRule type="iconSet" priority="30">
      <iconSet iconSet="4TrafficLights">
        <cfvo type="percent" val="0"/>
        <cfvo type="num" val="1"/>
        <cfvo type="num" val="3"/>
        <cfvo type="num" val="4"/>
      </iconSet>
    </cfRule>
  </conditionalFormatting>
  <conditionalFormatting sqref="J139:J141">
    <cfRule type="iconSet" priority="27">
      <iconSet iconSet="4TrafficLights">
        <cfvo type="percent" val="0"/>
        <cfvo type="num" val="1"/>
        <cfvo type="num" val="3"/>
        <cfvo type="num" val="4"/>
      </iconSet>
    </cfRule>
  </conditionalFormatting>
  <conditionalFormatting sqref="M7:M10">
    <cfRule type="iconSet" priority="25">
      <iconSet iconSet="4TrafficLights">
        <cfvo type="percent" val="0"/>
        <cfvo type="num" val="1"/>
        <cfvo type="num" val="3"/>
        <cfvo type="num" val="4"/>
      </iconSet>
    </cfRule>
  </conditionalFormatting>
  <conditionalFormatting sqref="M13:M17">
    <cfRule type="iconSet" priority="24">
      <iconSet iconSet="4TrafficLights">
        <cfvo type="percent" val="0"/>
        <cfvo type="num" val="1"/>
        <cfvo type="num" val="3"/>
        <cfvo type="num" val="4"/>
      </iconSet>
    </cfRule>
  </conditionalFormatting>
  <conditionalFormatting sqref="M20:M27">
    <cfRule type="iconSet" priority="23">
      <iconSet iconSet="4TrafficLights">
        <cfvo type="percent" val="0"/>
        <cfvo type="num" val="1"/>
        <cfvo type="num" val="3"/>
        <cfvo type="num" val="4"/>
      </iconSet>
    </cfRule>
  </conditionalFormatting>
  <conditionalFormatting sqref="M30:M33">
    <cfRule type="iconSet" priority="22">
      <iconSet iconSet="4TrafficLights">
        <cfvo type="percent" val="0"/>
        <cfvo type="num" val="1"/>
        <cfvo type="num" val="3"/>
        <cfvo type="num" val="4"/>
      </iconSet>
    </cfRule>
  </conditionalFormatting>
  <conditionalFormatting sqref="M36:M44">
    <cfRule type="iconSet" priority="21">
      <iconSet iconSet="4TrafficLights">
        <cfvo type="percent" val="0"/>
        <cfvo type="num" val="1"/>
        <cfvo type="num" val="3"/>
        <cfvo type="num" val="4"/>
      </iconSet>
    </cfRule>
  </conditionalFormatting>
  <conditionalFormatting sqref="M47:M50">
    <cfRule type="iconSet" priority="20">
      <iconSet iconSet="4TrafficLights">
        <cfvo type="percent" val="0"/>
        <cfvo type="num" val="1"/>
        <cfvo type="num" val="3"/>
        <cfvo type="num" val="4"/>
      </iconSet>
    </cfRule>
  </conditionalFormatting>
  <conditionalFormatting sqref="M55:M59">
    <cfRule type="iconSet" priority="19">
      <iconSet iconSet="4TrafficLights">
        <cfvo type="percent" val="0"/>
        <cfvo type="num" val="1"/>
        <cfvo type="num" val="3"/>
        <cfvo type="num" val="4"/>
      </iconSet>
    </cfRule>
  </conditionalFormatting>
  <conditionalFormatting sqref="M62:M65">
    <cfRule type="iconSet" priority="18">
      <iconSet iconSet="4TrafficLights">
        <cfvo type="percent" val="0"/>
        <cfvo type="num" val="1"/>
        <cfvo type="num" val="3"/>
        <cfvo type="num" val="4"/>
      </iconSet>
    </cfRule>
  </conditionalFormatting>
  <conditionalFormatting sqref="M68:M71">
    <cfRule type="iconSet" priority="17">
      <iconSet iconSet="4TrafficLights">
        <cfvo type="percent" val="0"/>
        <cfvo type="num" val="1"/>
        <cfvo type="num" val="3"/>
        <cfvo type="num" val="4"/>
      </iconSet>
    </cfRule>
  </conditionalFormatting>
  <conditionalFormatting sqref="M74:M79">
    <cfRule type="iconSet" priority="16">
      <iconSet iconSet="4TrafficLights">
        <cfvo type="percent" val="0"/>
        <cfvo type="num" val="1"/>
        <cfvo type="num" val="3"/>
        <cfvo type="num" val="4"/>
      </iconSet>
    </cfRule>
  </conditionalFormatting>
  <conditionalFormatting sqref="M84:M86">
    <cfRule type="iconSet" priority="15">
      <iconSet iconSet="4TrafficLights">
        <cfvo type="percent" val="0"/>
        <cfvo type="num" val="1"/>
        <cfvo type="num" val="3"/>
        <cfvo type="num" val="4"/>
      </iconSet>
    </cfRule>
  </conditionalFormatting>
  <conditionalFormatting sqref="M89:M95">
    <cfRule type="iconSet" priority="14">
      <iconSet iconSet="4TrafficLights">
        <cfvo type="percent" val="0"/>
        <cfvo type="num" val="1"/>
        <cfvo type="num" val="3"/>
        <cfvo type="num" val="4"/>
      </iconSet>
    </cfRule>
  </conditionalFormatting>
  <conditionalFormatting sqref="M98:M99">
    <cfRule type="iconSet" priority="13">
      <iconSet iconSet="4TrafficLights">
        <cfvo type="percent" val="0"/>
        <cfvo type="num" val="1"/>
        <cfvo type="num" val="3"/>
        <cfvo type="num" val="4"/>
      </iconSet>
    </cfRule>
  </conditionalFormatting>
  <conditionalFormatting sqref="M102:M111">
    <cfRule type="iconSet" priority="12">
      <iconSet iconSet="4TrafficLights">
        <cfvo type="percent" val="0"/>
        <cfvo type="num" val="1"/>
        <cfvo type="num" val="3"/>
        <cfvo type="num" val="4"/>
      </iconSet>
    </cfRule>
  </conditionalFormatting>
  <conditionalFormatting sqref="M114:M117">
    <cfRule type="iconSet" priority="11">
      <iconSet iconSet="4TrafficLights">
        <cfvo type="percent" val="0"/>
        <cfvo type="num" val="1"/>
        <cfvo type="num" val="3"/>
        <cfvo type="num" val="4"/>
      </iconSet>
    </cfRule>
  </conditionalFormatting>
  <conditionalFormatting sqref="M122:M125">
    <cfRule type="iconSet" priority="10">
      <iconSet iconSet="4TrafficLights">
        <cfvo type="percent" val="0"/>
        <cfvo type="num" val="1"/>
        <cfvo type="num" val="3"/>
        <cfvo type="num" val="4"/>
      </iconSet>
    </cfRule>
  </conditionalFormatting>
  <conditionalFormatting sqref="M128:M131">
    <cfRule type="iconSet" priority="9">
      <iconSet iconSet="4TrafficLights">
        <cfvo type="percent" val="0"/>
        <cfvo type="num" val="1"/>
        <cfvo type="num" val="3"/>
        <cfvo type="num" val="4"/>
      </iconSet>
    </cfRule>
  </conditionalFormatting>
  <conditionalFormatting sqref="M134:M136">
    <cfRule type="iconSet" priority="8">
      <iconSet iconSet="4TrafficLights">
        <cfvo type="percent" val="0"/>
        <cfvo type="num" val="1"/>
        <cfvo type="num" val="3"/>
        <cfvo type="num" val="4"/>
      </iconSet>
    </cfRule>
  </conditionalFormatting>
  <conditionalFormatting sqref="M139:M141">
    <cfRule type="iconSet" priority="7">
      <iconSet iconSet="4TrafficLights">
        <cfvo type="percent" val="0"/>
        <cfvo type="num" val="1"/>
        <cfvo type="num" val="3"/>
        <cfvo type="num" val="4"/>
      </iconSet>
    </cfRule>
  </conditionalFormatting>
  <conditionalFormatting sqref="P7:P9">
    <cfRule type="iconSet" priority="136">
      <iconSet iconSet="3Flags">
        <cfvo type="percent" val="0"/>
        <cfvo type="num" val="0"/>
        <cfvo type="num" val="1" gte="0"/>
      </iconSet>
    </cfRule>
  </conditionalFormatting>
  <conditionalFormatting sqref="Q7">
    <cfRule type="cellIs" dxfId="1" priority="137"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65497"/>
  <sheetViews>
    <sheetView showGridLines="0" topLeftCell="B23" zoomScale="49" zoomScaleNormal="80" workbookViewId="0">
      <selection activeCell="C20" sqref="C20"/>
    </sheetView>
  </sheetViews>
  <sheetFormatPr baseColWidth="10" defaultColWidth="11.44140625" defaultRowHeight="16.2" x14ac:dyDescent="0.3"/>
  <cols>
    <col min="1" max="1" width="1.44140625" style="141" customWidth="1"/>
    <col min="2" max="2" width="34.77734375" style="141" customWidth="1"/>
    <col min="3" max="6" width="7.6640625" style="141" customWidth="1"/>
    <col min="7" max="7" width="1.77734375" style="141" customWidth="1"/>
    <col min="8" max="11" width="7.6640625" style="141" customWidth="1"/>
    <col min="12" max="12" width="1.77734375" style="141" customWidth="1"/>
    <col min="13" max="16" width="7.6640625" style="141" customWidth="1"/>
    <col min="17" max="17" width="2.21875" style="141" customWidth="1"/>
    <col min="18" max="21" width="7.6640625" style="141" customWidth="1"/>
    <col min="22" max="27" width="11.44140625" style="141"/>
    <col min="28" max="28" width="2" style="141" customWidth="1"/>
    <col min="29" max="33" width="11.44140625" style="141"/>
    <col min="34" max="34" width="1.88671875" style="141" customWidth="1"/>
    <col min="35" max="16384" width="11.44140625" style="141"/>
  </cols>
  <sheetData>
    <row r="1" spans="2:22" ht="6" customHeight="1" x14ac:dyDescent="0.3"/>
    <row r="2" spans="2:22" ht="22.5" customHeight="1" x14ac:dyDescent="0.3">
      <c r="B2" s="313" t="s">
        <v>27</v>
      </c>
      <c r="C2" s="312" t="s">
        <v>178</v>
      </c>
      <c r="D2" s="312"/>
      <c r="E2" s="312"/>
      <c r="F2" s="312"/>
      <c r="G2" s="142"/>
      <c r="H2" s="310" t="s">
        <v>179</v>
      </c>
      <c r="I2" s="310"/>
      <c r="J2" s="310"/>
      <c r="K2" s="310"/>
      <c r="L2" s="142"/>
      <c r="M2" s="311" t="s">
        <v>180</v>
      </c>
      <c r="N2" s="311"/>
      <c r="O2" s="311"/>
      <c r="P2" s="311"/>
      <c r="Q2" s="143"/>
      <c r="R2" s="319" t="s">
        <v>181</v>
      </c>
      <c r="S2" s="319"/>
      <c r="T2" s="319"/>
      <c r="U2" s="319"/>
      <c r="V2" s="309"/>
    </row>
    <row r="3" spans="2:22" ht="24.75" customHeight="1" thickBot="1" x14ac:dyDescent="0.35">
      <c r="B3" s="314"/>
      <c r="C3" s="144">
        <v>1</v>
      </c>
      <c r="D3" s="144">
        <v>2</v>
      </c>
      <c r="E3" s="145">
        <v>3</v>
      </c>
      <c r="F3" s="146">
        <v>4</v>
      </c>
      <c r="G3" s="317"/>
      <c r="H3" s="144">
        <v>1</v>
      </c>
      <c r="I3" s="144">
        <v>2</v>
      </c>
      <c r="J3" s="145">
        <v>3</v>
      </c>
      <c r="K3" s="146">
        <v>4</v>
      </c>
      <c r="L3" s="315"/>
      <c r="M3" s="144">
        <v>1</v>
      </c>
      <c r="N3" s="144">
        <v>2</v>
      </c>
      <c r="O3" s="145">
        <v>3</v>
      </c>
      <c r="P3" s="146">
        <v>4</v>
      </c>
      <c r="Q3" s="143"/>
      <c r="R3" s="144">
        <v>1</v>
      </c>
      <c r="S3" s="144">
        <v>2</v>
      </c>
      <c r="T3" s="145">
        <v>3</v>
      </c>
      <c r="U3" s="146">
        <v>4</v>
      </c>
      <c r="V3" s="309"/>
    </row>
    <row r="4" spans="2:22" ht="38.1" customHeight="1" thickTop="1" thickBot="1" x14ac:dyDescent="0.35">
      <c r="B4" s="147" t="s">
        <v>73</v>
      </c>
      <c r="C4" s="148">
        <f>Autoevaluación!R7/SUM(Autoevaluación!R7:R10)</f>
        <v>0</v>
      </c>
      <c r="D4" s="149">
        <f>Autoevaluación!R8/SUM(Autoevaluación!R7:R10)</f>
        <v>0.75</v>
      </c>
      <c r="E4" s="149">
        <f>Autoevaluación!R9/SUM(Autoevaluación!R7:R10)</f>
        <v>0.25</v>
      </c>
      <c r="F4" s="149">
        <f>Autoevaluación!R10/SUM(Autoevaluación!R7:R10)</f>
        <v>0</v>
      </c>
      <c r="G4" s="318"/>
      <c r="H4" s="149">
        <f>Autoevaluación!S7/SUM(Autoevaluación!S7:S10)</f>
        <v>0</v>
      </c>
      <c r="I4" s="149">
        <f>Autoevaluación!S8/SUM(Autoevaluación!S7:S10)</f>
        <v>0</v>
      </c>
      <c r="J4" s="149">
        <f>Autoevaluación!S9/SUM(Autoevaluación!S7:S10)</f>
        <v>1</v>
      </c>
      <c r="K4" s="149">
        <f>Autoevaluación!S10/SUM(Autoevaluación!S7:S10)</f>
        <v>0</v>
      </c>
      <c r="L4" s="316"/>
      <c r="M4" s="149" t="e">
        <f>Autoevaluación!T7/SUM(Autoevaluación!T7:T10)</f>
        <v>#DIV/0!</v>
      </c>
      <c r="N4" s="149" t="e">
        <f>Autoevaluación!T8/SUM(Autoevaluación!T7:T10)</f>
        <v>#DIV/0!</v>
      </c>
      <c r="O4" s="149" t="e">
        <f>Autoevaluación!T9/SUM(Autoevaluación!T7:T10)</f>
        <v>#DIV/0!</v>
      </c>
      <c r="P4" s="149" t="e">
        <f>Autoevaluación!T10/SUM(Autoevaluación!T7:T10)</f>
        <v>#DIV/0!</v>
      </c>
      <c r="Q4" s="150"/>
      <c r="R4" s="149">
        <f>Autoevaluación!U7/SUM(Autoevaluación!U7:U10)</f>
        <v>0</v>
      </c>
      <c r="S4" s="149">
        <f>Autoevaluación!U8/SUM(Autoevaluación!U7:U10)</f>
        <v>0</v>
      </c>
      <c r="T4" s="149">
        <f>Autoevaluación!U9/SUM(Autoevaluación!U7:U10)</f>
        <v>1</v>
      </c>
      <c r="U4" s="149">
        <f>Autoevaluación!U10/SUM(Autoevaluación!U7:U10)</f>
        <v>0</v>
      </c>
    </row>
    <row r="5" spans="2:22" ht="38.1" customHeight="1" thickTop="1" thickBot="1" x14ac:dyDescent="0.35">
      <c r="B5" s="147" t="s">
        <v>72</v>
      </c>
      <c r="C5" s="148">
        <f>Autoevaluación!R13/SUM(Autoevaluación!R13:R16)</f>
        <v>0</v>
      </c>
      <c r="D5" s="149">
        <f>Autoevaluación!R14/SUM(Autoevaluación!R13:R16)</f>
        <v>0</v>
      </c>
      <c r="E5" s="149">
        <f>Autoevaluación!R15/SUM(Autoevaluación!R13:R16)</f>
        <v>1</v>
      </c>
      <c r="F5" s="149">
        <f>Autoevaluación!R16/SUM(Autoevaluación!R13:R16)</f>
        <v>0</v>
      </c>
      <c r="G5" s="318"/>
      <c r="H5" s="149">
        <f>Autoevaluación!S13/SUM(Autoevaluación!S13:S16)</f>
        <v>0</v>
      </c>
      <c r="I5" s="149">
        <f>Autoevaluación!S14/SUM(Autoevaluación!S13:S16)</f>
        <v>0</v>
      </c>
      <c r="J5" s="149">
        <f>Autoevaluación!S15/SUM(Autoevaluación!S13:S16)</f>
        <v>1</v>
      </c>
      <c r="K5" s="149">
        <f>Autoevaluación!S16/SUM(Autoevaluación!S13:S16)</f>
        <v>0</v>
      </c>
      <c r="L5" s="316"/>
      <c r="M5" s="149" t="e">
        <f>Autoevaluación!T13/SUM(Autoevaluación!T13:T16)</f>
        <v>#DIV/0!</v>
      </c>
      <c r="N5" s="149" t="e">
        <f>Autoevaluación!T14/SUM(Autoevaluación!T13:T16)</f>
        <v>#DIV/0!</v>
      </c>
      <c r="O5" s="149" t="e">
        <f>Autoevaluación!T15/SUM(Autoevaluación!T13:T16)</f>
        <v>#DIV/0!</v>
      </c>
      <c r="P5" s="149" t="e">
        <f>Autoevaluación!T16/SUM(Autoevaluación!T13:T16)</f>
        <v>#DIV/0!</v>
      </c>
      <c r="Q5" s="150"/>
      <c r="R5" s="149" t="e">
        <f>Autoevaluación!U13/SUM(Autoevaluación!U13:U16)</f>
        <v>#DIV/0!</v>
      </c>
      <c r="S5" s="149" t="e">
        <f>Autoevaluación!U14/SUM(Autoevaluación!U13:U16)</f>
        <v>#DIV/0!</v>
      </c>
      <c r="T5" s="149" t="e">
        <f>Autoevaluación!U15/SUM(Autoevaluación!U13:U16)</f>
        <v>#DIV/0!</v>
      </c>
      <c r="U5" s="149" t="e">
        <f>Autoevaluación!U16/SUM(Autoevaluación!U13:U16)</f>
        <v>#DIV/0!</v>
      </c>
    </row>
    <row r="6" spans="2:22" ht="38.1" customHeight="1" thickTop="1" thickBot="1" x14ac:dyDescent="0.35">
      <c r="B6" s="147" t="s">
        <v>43</v>
      </c>
      <c r="C6" s="148">
        <f>Autoevaluación!R20/SUM(Autoevaluación!R20:R23)</f>
        <v>0</v>
      </c>
      <c r="D6" s="149">
        <f>Autoevaluación!R21/SUM(Autoevaluación!R20:R23)</f>
        <v>0</v>
      </c>
      <c r="E6" s="149">
        <f>Autoevaluación!R22/SUM(Autoevaluación!R20:R23)</f>
        <v>0.75</v>
      </c>
      <c r="F6" s="149">
        <f>Autoevaluación!R23/SUM(Autoevaluación!R20:R23)</f>
        <v>0.25</v>
      </c>
      <c r="G6" s="318"/>
      <c r="H6" s="149">
        <f>Autoevaluación!S20/SUM(Autoevaluación!S20:S23)</f>
        <v>0</v>
      </c>
      <c r="I6" s="149">
        <f>Autoevaluación!S21/SUM(Autoevaluación!S20:S23)</f>
        <v>0.25</v>
      </c>
      <c r="J6" s="149">
        <f>Autoevaluación!S20/SUM(Autoevaluación!S20:S23)</f>
        <v>0</v>
      </c>
      <c r="K6" s="149">
        <f>Autoevaluación!S23/SUM(Autoevaluación!S20:S23)</f>
        <v>0</v>
      </c>
      <c r="L6" s="316"/>
      <c r="M6" s="149" t="e">
        <f>Autoevaluación!T20/SUM(Autoevaluación!T20:T23)</f>
        <v>#DIV/0!</v>
      </c>
      <c r="N6" s="149" t="e">
        <f>Autoevaluación!T21/SUM(Autoevaluación!T20:T23)</f>
        <v>#DIV/0!</v>
      </c>
      <c r="O6" s="149" t="e">
        <f>Autoevaluación!T22/SUM(Autoevaluación!T20:T23)</f>
        <v>#DIV/0!</v>
      </c>
      <c r="P6" s="149" t="e">
        <f>Autoevaluación!T23/SUM(Autoevaluación!T20:T23)</f>
        <v>#DIV/0!</v>
      </c>
      <c r="Q6" s="150"/>
      <c r="R6" s="149" t="e">
        <f>Autoevaluación!U20/SUM(Autoevaluación!U20:U23)</f>
        <v>#DIV/0!</v>
      </c>
      <c r="S6" s="149" t="e">
        <f>Autoevaluación!U21/SUM(Autoevaluación!U20:U23)</f>
        <v>#DIV/0!</v>
      </c>
      <c r="T6" s="149" t="e">
        <f>Autoevaluación!U22/SUM(Autoevaluación!U20:U23)</f>
        <v>#DIV/0!</v>
      </c>
      <c r="U6" s="149" t="e">
        <f>Autoevaluación!U23/SUM(Autoevaluación!U20:U23)</f>
        <v>#DIV/0!</v>
      </c>
      <c r="V6" s="151"/>
    </row>
    <row r="7" spans="2:22" ht="38.1" customHeight="1" thickTop="1" thickBot="1" x14ac:dyDescent="0.35">
      <c r="B7" s="147" t="s">
        <v>52</v>
      </c>
      <c r="C7" s="148">
        <f>Autoevaluación!R30/SUM(Autoevaluación!R30:R33)</f>
        <v>0</v>
      </c>
      <c r="D7" s="149">
        <f>Autoevaluación!R31/SUM(Autoevaluación!R30:R33)</f>
        <v>0</v>
      </c>
      <c r="E7" s="149">
        <f>Autoevaluación!R32/SUM(Autoevaluación!R30:R33)</f>
        <v>1</v>
      </c>
      <c r="F7" s="149">
        <f>Autoevaluación!R33/SUM(Autoevaluación!R30:R33)</f>
        <v>0</v>
      </c>
      <c r="G7" s="318"/>
      <c r="H7" s="149">
        <f>Autoevaluación!S30/SUM(Autoevaluación!S30:S33)</f>
        <v>0</v>
      </c>
      <c r="I7" s="149">
        <f>Autoevaluación!S31/SUM(Autoevaluación!S30:S33)</f>
        <v>0</v>
      </c>
      <c r="J7" s="149">
        <f>Autoevaluación!S32/SUM(Autoevaluación!S30:S33)</f>
        <v>1</v>
      </c>
      <c r="K7" s="149">
        <f>Autoevaluación!S33/SUM(Autoevaluación!S30:S33)</f>
        <v>0</v>
      </c>
      <c r="L7" s="316"/>
      <c r="M7" s="149" t="e">
        <f>Autoevaluación!T30/SUM(Autoevaluación!T30:T33)</f>
        <v>#DIV/0!</v>
      </c>
      <c r="N7" s="149" t="e">
        <f>Autoevaluación!T31/SUM(Autoevaluación!T30:T33)</f>
        <v>#DIV/0!</v>
      </c>
      <c r="O7" s="149" t="e">
        <f>Autoevaluación!T32/SUM(Autoevaluación!T30:T33)</f>
        <v>#DIV/0!</v>
      </c>
      <c r="P7" s="149" t="e">
        <f>Autoevaluación!T33/SUM(Autoevaluación!T30:T33)</f>
        <v>#DIV/0!</v>
      </c>
      <c r="Q7" s="150"/>
      <c r="R7" s="149" t="e">
        <f>Autoevaluación!U30/SUM(Autoevaluación!U30:U33)</f>
        <v>#DIV/0!</v>
      </c>
      <c r="S7" s="149" t="e">
        <f>Autoevaluación!U31/SUM(Autoevaluación!U30:U33)</f>
        <v>#DIV/0!</v>
      </c>
      <c r="T7" s="149" t="e">
        <f>Autoevaluación!U32/SUM(Autoevaluación!U30:U33)</f>
        <v>#DIV/0!</v>
      </c>
      <c r="U7" s="149" t="e">
        <f>Autoevaluación!U33/SUM(Autoevaluación!U30:U33)</f>
        <v>#DIV/0!</v>
      </c>
    </row>
    <row r="8" spans="2:22" ht="38.1" customHeight="1" thickTop="1" thickBot="1" x14ac:dyDescent="0.35">
      <c r="B8" s="147" t="s">
        <v>57</v>
      </c>
      <c r="C8" s="148">
        <f>Autoevaluación!R36/SUM(Autoevaluación!R36:R39)</f>
        <v>0</v>
      </c>
      <c r="D8" s="149">
        <f>Autoevaluación!R37/SUM(Autoevaluación!R36:R39)</f>
        <v>0.44444444444444442</v>
      </c>
      <c r="E8" s="149">
        <f>Autoevaluación!R38/SUM(Autoevaluación!R36:R39)</f>
        <v>0.44444444444444442</v>
      </c>
      <c r="F8" s="149">
        <f>Autoevaluación!R39/SUM(Autoevaluación!R36:R39)</f>
        <v>0.1111111111111111</v>
      </c>
      <c r="G8" s="318"/>
      <c r="H8" s="149">
        <f>Autoevaluación!S36/SUM(Autoevaluación!S36:S39)</f>
        <v>0</v>
      </c>
      <c r="I8" s="149">
        <f>Autoevaluación!S37/SUM(Autoevaluación!S36:S39)</f>
        <v>0.33333333333333331</v>
      </c>
      <c r="J8" s="149">
        <f>Autoevaluación!S38/SUM(Autoevaluación!S36:S39)</f>
        <v>0.55555555555555558</v>
      </c>
      <c r="K8" s="149">
        <f>Autoevaluación!S39/SUM(Autoevaluación!S36:S39)</f>
        <v>0.1111111111111111</v>
      </c>
      <c r="L8" s="316"/>
      <c r="M8" s="149" t="e">
        <f>Autoevaluación!T36/SUM(Autoevaluación!T36:T39)</f>
        <v>#DIV/0!</v>
      </c>
      <c r="N8" s="149" t="e">
        <f>Autoevaluación!T37/SUM(Autoevaluación!T36:T39)</f>
        <v>#DIV/0!</v>
      </c>
      <c r="O8" s="149" t="e">
        <f>Autoevaluación!T38/SUM(Autoevaluación!T36:T39)</f>
        <v>#DIV/0!</v>
      </c>
      <c r="P8" s="149" t="e">
        <f>Autoevaluación!T39/SUM(Autoevaluación!T36:T39)</f>
        <v>#DIV/0!</v>
      </c>
      <c r="Q8" s="150"/>
      <c r="R8" s="149" t="e">
        <f>Autoevaluación!U36/SUM(Autoevaluación!U36:U39)</f>
        <v>#DIV/0!</v>
      </c>
      <c r="S8" s="149" t="e">
        <f>Autoevaluación!U37/SUM(Autoevaluación!U36:U39)</f>
        <v>#DIV/0!</v>
      </c>
      <c r="T8" s="149" t="e">
        <f>Autoevaluación!U38/SUM(Autoevaluación!U36:U39)</f>
        <v>#DIV/0!</v>
      </c>
      <c r="U8" s="149" t="e">
        <f>Autoevaluación!U39/SUM(Autoevaluación!U36:U39)</f>
        <v>#DIV/0!</v>
      </c>
    </row>
    <row r="9" spans="2:22" ht="38.1" customHeight="1" thickTop="1" thickBot="1" x14ac:dyDescent="0.35">
      <c r="B9" s="147" t="s">
        <v>67</v>
      </c>
      <c r="C9" s="148">
        <f>Autoevaluación!R47/SUM(Autoevaluación!R47:R50)</f>
        <v>0</v>
      </c>
      <c r="D9" s="149">
        <f>Autoevaluación!R48/SUM(Autoevaluación!R47:R50)</f>
        <v>0.25</v>
      </c>
      <c r="E9" s="149">
        <f>Autoevaluación!R49/SUM(Autoevaluación!R47:R50)</f>
        <v>0.75</v>
      </c>
      <c r="F9" s="149">
        <f>Autoevaluación!R50/SUM(Autoevaluación!R47:R50)</f>
        <v>0</v>
      </c>
      <c r="G9" s="318"/>
      <c r="H9" s="149">
        <f>Autoevaluación!S47/SUM(Autoevaluación!S47:S50)</f>
        <v>0</v>
      </c>
      <c r="I9" s="149">
        <f>Autoevaluación!S48/SUM(Autoevaluación!S47:S50)</f>
        <v>0.25</v>
      </c>
      <c r="J9" s="149">
        <f>Autoevaluación!S49/SUM(Autoevaluación!S47:S50)</f>
        <v>0.75</v>
      </c>
      <c r="K9" s="149">
        <f>Autoevaluación!S50/SUM(Autoevaluación!S47:S50)</f>
        <v>0</v>
      </c>
      <c r="L9" s="316"/>
      <c r="M9" s="149" t="e">
        <f>Autoevaluación!T47/SUM(Autoevaluación!T47:T50)</f>
        <v>#DIV/0!</v>
      </c>
      <c r="N9" s="149" t="e">
        <f>Autoevaluación!T48/SUM(Autoevaluación!T47:T50)</f>
        <v>#DIV/0!</v>
      </c>
      <c r="O9" s="149" t="e">
        <f>Autoevaluación!T49/SUM(Autoevaluación!T47:T50)</f>
        <v>#DIV/0!</v>
      </c>
      <c r="P9" s="149" t="e">
        <f>Autoevaluación!T50/SUM(Autoevaluación!T47:T50)</f>
        <v>#DIV/0!</v>
      </c>
      <c r="Q9" s="150"/>
      <c r="R9" s="149" t="e">
        <f>Autoevaluación!U47/SUM(Autoevaluación!U47:U50)</f>
        <v>#DIV/0!</v>
      </c>
      <c r="S9" s="149" t="e">
        <f>Autoevaluación!U48/SUM(Autoevaluación!U47:U50)</f>
        <v>#DIV/0!</v>
      </c>
      <c r="T9" s="149" t="e">
        <f>Autoevaluación!U49/SUM(Autoevaluación!U47:U50)</f>
        <v>#DIV/0!</v>
      </c>
      <c r="U9" s="149" t="e">
        <f>Autoevaluación!U50/SUM(Autoevaluación!U47:U50)</f>
        <v>#DIV/0!</v>
      </c>
    </row>
    <row r="10" spans="2:22" ht="38.1" customHeight="1" thickTop="1" x14ac:dyDescent="0.3">
      <c r="B10" s="152" t="s">
        <v>126</v>
      </c>
      <c r="C10" s="153">
        <f>AVERAGE(C4:C9)</f>
        <v>0</v>
      </c>
      <c r="D10" s="153">
        <f>AVERAGE(D4:D9)</f>
        <v>0.24074074074074073</v>
      </c>
      <c r="E10" s="153">
        <f>AVERAGE(E4:E9)</f>
        <v>0.69907407407407407</v>
      </c>
      <c r="F10" s="153">
        <f>AVERAGE(F4:F9)</f>
        <v>6.0185185185185182E-2</v>
      </c>
      <c r="G10" s="154"/>
      <c r="H10" s="153">
        <f>AVERAGE(H4:H9)</f>
        <v>0</v>
      </c>
      <c r="I10" s="153">
        <f>AVERAGE(I4:I9)</f>
        <v>0.13888888888888887</v>
      </c>
      <c r="J10" s="153">
        <f>AVERAGE(J4:J9)</f>
        <v>0.71759259259259256</v>
      </c>
      <c r="K10" s="153">
        <f>AVERAGE(K4:K9)</f>
        <v>1.8518518518518517E-2</v>
      </c>
      <c r="L10" s="154"/>
      <c r="M10" s="153" t="e">
        <f>AVERAGE(M4:M9)</f>
        <v>#DIV/0!</v>
      </c>
      <c r="N10" s="153" t="e">
        <f>AVERAGE(N4:N9)</f>
        <v>#DIV/0!</v>
      </c>
      <c r="O10" s="153" t="e">
        <f>AVERAGE(O4:O9)</f>
        <v>#DIV/0!</v>
      </c>
      <c r="P10" s="153" t="e">
        <f>AVERAGE(P4:P9)</f>
        <v>#DIV/0!</v>
      </c>
      <c r="Q10" s="155"/>
      <c r="R10" s="153" t="e">
        <f>AVERAGE(R4:R9)</f>
        <v>#DIV/0!</v>
      </c>
      <c r="S10" s="153" t="e">
        <f>AVERAGE(S4:S9)</f>
        <v>#DIV/0!</v>
      </c>
      <c r="T10" s="153" t="e">
        <f>AVERAGE(T4:T9)</f>
        <v>#DIV/0!</v>
      </c>
      <c r="U10" s="153" t="e">
        <f>AVERAGE(U4:U9)</f>
        <v>#DIV/0!</v>
      </c>
    </row>
    <row r="11" spans="2:22" x14ac:dyDescent="0.3">
      <c r="B11" s="156"/>
      <c r="C11" s="156"/>
      <c r="D11" s="156"/>
      <c r="E11" s="156"/>
      <c r="F11" s="154"/>
      <c r="G11" s="154"/>
      <c r="H11" s="154"/>
      <c r="I11" s="154"/>
      <c r="J11" s="154"/>
      <c r="K11" s="154"/>
      <c r="L11" s="154"/>
      <c r="M11" s="154"/>
      <c r="N11" s="154"/>
      <c r="O11" s="154"/>
      <c r="P11" s="154"/>
      <c r="Q11" s="154"/>
      <c r="R11" s="154"/>
      <c r="S11" s="154"/>
      <c r="T11" s="154"/>
      <c r="U11" s="154"/>
    </row>
    <row r="12" spans="2:22" ht="22.05" customHeight="1" x14ac:dyDescent="0.3">
      <c r="B12" s="304">
        <v>2023</v>
      </c>
      <c r="C12" s="305"/>
      <c r="D12" s="305"/>
      <c r="E12" s="305"/>
      <c r="F12" s="305"/>
      <c r="G12" s="305"/>
      <c r="H12" s="305"/>
      <c r="I12" s="305"/>
      <c r="J12" s="305"/>
      <c r="K12" s="305"/>
      <c r="L12" s="305"/>
      <c r="M12" s="305"/>
      <c r="N12" s="305"/>
      <c r="O12" s="305"/>
      <c r="P12" s="305"/>
      <c r="Q12" s="305"/>
      <c r="R12" s="305"/>
      <c r="S12" s="305"/>
      <c r="T12" s="305"/>
      <c r="U12" s="306"/>
    </row>
    <row r="13" spans="2:22" ht="25.05" customHeight="1" x14ac:dyDescent="0.3">
      <c r="B13" s="307" t="s">
        <v>28</v>
      </c>
      <c r="C13" s="308"/>
      <c r="D13" s="308"/>
      <c r="E13" s="308"/>
      <c r="F13" s="308"/>
      <c r="G13" s="308"/>
      <c r="H13" s="308"/>
      <c r="I13" s="308"/>
      <c r="J13" s="308"/>
      <c r="K13" s="308"/>
      <c r="L13" s="308"/>
      <c r="M13" s="308"/>
      <c r="N13" s="308"/>
      <c r="O13" s="308"/>
      <c r="P13" s="308"/>
      <c r="Q13" s="308"/>
      <c r="R13" s="308"/>
      <c r="S13" s="308"/>
      <c r="T13" s="308"/>
      <c r="U13" s="308"/>
    </row>
    <row r="14" spans="2:22" ht="60" customHeight="1" x14ac:dyDescent="0.3">
      <c r="B14" s="293"/>
      <c r="C14" s="293"/>
      <c r="D14" s="293"/>
      <c r="E14" s="293"/>
      <c r="F14" s="293"/>
      <c r="G14" s="293"/>
      <c r="H14" s="293"/>
      <c r="I14" s="293"/>
      <c r="J14" s="293"/>
      <c r="K14" s="293"/>
      <c r="L14" s="293"/>
      <c r="M14" s="293"/>
      <c r="N14" s="293"/>
      <c r="O14" s="293"/>
      <c r="P14" s="293"/>
      <c r="Q14" s="293"/>
      <c r="R14" s="293"/>
      <c r="S14" s="293"/>
      <c r="T14" s="293"/>
      <c r="U14" s="293"/>
    </row>
    <row r="15" spans="2:22" ht="60" customHeight="1" x14ac:dyDescent="0.3">
      <c r="B15" s="293"/>
      <c r="C15" s="293"/>
      <c r="D15" s="293"/>
      <c r="E15" s="293"/>
      <c r="F15" s="293"/>
      <c r="G15" s="293"/>
      <c r="H15" s="293"/>
      <c r="I15" s="293"/>
      <c r="J15" s="293"/>
      <c r="K15" s="293"/>
      <c r="L15" s="293"/>
      <c r="M15" s="293"/>
      <c r="N15" s="293"/>
      <c r="O15" s="293"/>
      <c r="P15" s="293"/>
      <c r="Q15" s="293"/>
      <c r="R15" s="293"/>
      <c r="S15" s="293"/>
      <c r="T15" s="293"/>
      <c r="U15" s="293"/>
    </row>
    <row r="16" spans="2:22" s="157" customFormat="1" ht="25.05" customHeight="1" x14ac:dyDescent="0.3">
      <c r="B16" s="298" t="s">
        <v>123</v>
      </c>
      <c r="C16" s="299"/>
      <c r="D16" s="299"/>
      <c r="E16" s="299"/>
      <c r="F16" s="299"/>
      <c r="G16" s="299"/>
      <c r="H16" s="299"/>
      <c r="I16" s="299"/>
      <c r="J16" s="299"/>
      <c r="K16" s="299"/>
      <c r="L16" s="299"/>
      <c r="M16" s="299"/>
      <c r="N16" s="299"/>
      <c r="O16" s="299"/>
      <c r="P16" s="299"/>
      <c r="Q16" s="299"/>
      <c r="R16" s="299"/>
      <c r="S16" s="299"/>
      <c r="T16" s="299"/>
      <c r="U16" s="299"/>
    </row>
    <row r="17" spans="2:21" ht="60" customHeight="1" x14ac:dyDescent="0.3">
      <c r="B17" s="293"/>
      <c r="C17" s="293"/>
      <c r="D17" s="293"/>
      <c r="E17" s="293"/>
      <c r="F17" s="293"/>
      <c r="G17" s="293"/>
      <c r="H17" s="293"/>
      <c r="I17" s="293"/>
      <c r="J17" s="293"/>
      <c r="K17" s="293"/>
      <c r="L17" s="293"/>
      <c r="M17" s="293"/>
      <c r="N17" s="293"/>
      <c r="O17" s="293"/>
      <c r="P17" s="293"/>
      <c r="Q17" s="293"/>
      <c r="R17" s="293"/>
      <c r="S17" s="293"/>
      <c r="T17" s="293"/>
      <c r="U17" s="293"/>
    </row>
    <row r="18" spans="2:21" ht="60" customHeight="1" x14ac:dyDescent="0.3">
      <c r="B18" s="293"/>
      <c r="C18" s="293"/>
      <c r="D18" s="293"/>
      <c r="E18" s="293"/>
      <c r="F18" s="293"/>
      <c r="G18" s="293"/>
      <c r="H18" s="293"/>
      <c r="I18" s="293"/>
      <c r="J18" s="293"/>
      <c r="K18" s="293"/>
      <c r="L18" s="293"/>
      <c r="M18" s="293"/>
      <c r="N18" s="293"/>
      <c r="O18" s="293"/>
      <c r="P18" s="293"/>
      <c r="Q18" s="293"/>
      <c r="R18" s="293"/>
      <c r="S18" s="293"/>
      <c r="T18" s="293"/>
      <c r="U18" s="293"/>
    </row>
    <row r="19" spans="2:21" ht="60" customHeight="1" x14ac:dyDescent="0.3">
      <c r="B19" s="293"/>
      <c r="C19" s="293"/>
      <c r="D19" s="293"/>
      <c r="E19" s="293"/>
      <c r="F19" s="293"/>
      <c r="G19" s="293"/>
      <c r="H19" s="293"/>
      <c r="I19" s="293"/>
      <c r="J19" s="293"/>
      <c r="K19" s="293"/>
      <c r="L19" s="293"/>
      <c r="M19" s="293"/>
      <c r="N19" s="293"/>
      <c r="O19" s="293"/>
      <c r="P19" s="293"/>
      <c r="Q19" s="293"/>
      <c r="R19" s="293"/>
      <c r="S19" s="293"/>
      <c r="T19" s="293"/>
      <c r="U19" s="293"/>
    </row>
    <row r="20" spans="2:21" ht="16.5" customHeight="1" x14ac:dyDescent="0.3">
      <c r="B20" s="158"/>
      <c r="C20" s="158"/>
      <c r="D20" s="158"/>
      <c r="E20" s="158"/>
      <c r="F20" s="158"/>
      <c r="G20" s="158"/>
      <c r="H20" s="158"/>
      <c r="I20" s="158"/>
      <c r="J20" s="158"/>
      <c r="K20" s="158"/>
      <c r="L20" s="158"/>
      <c r="M20" s="158"/>
      <c r="N20" s="158"/>
      <c r="O20" s="158"/>
      <c r="P20" s="158"/>
      <c r="Q20" s="158"/>
      <c r="R20" s="158"/>
      <c r="S20" s="158"/>
      <c r="T20" s="158"/>
      <c r="U20" s="158"/>
    </row>
    <row r="21" spans="2:21" ht="22.05" customHeight="1" x14ac:dyDescent="0.3">
      <c r="B21" s="302">
        <v>2024</v>
      </c>
      <c r="C21" s="302"/>
      <c r="D21" s="302"/>
      <c r="E21" s="302"/>
      <c r="F21" s="302"/>
      <c r="G21" s="302"/>
      <c r="H21" s="302"/>
      <c r="I21" s="302"/>
      <c r="J21" s="302"/>
      <c r="K21" s="302"/>
      <c r="L21" s="302"/>
      <c r="M21" s="302"/>
      <c r="N21" s="302"/>
      <c r="O21" s="302"/>
      <c r="P21" s="302"/>
      <c r="Q21" s="302"/>
      <c r="R21" s="302"/>
      <c r="S21" s="302"/>
      <c r="T21" s="302"/>
      <c r="U21" s="302"/>
    </row>
    <row r="22" spans="2:21" ht="25.05" customHeight="1" x14ac:dyDescent="0.3">
      <c r="B22" s="303" t="s">
        <v>28</v>
      </c>
      <c r="C22" s="303"/>
      <c r="D22" s="303"/>
      <c r="E22" s="303"/>
      <c r="F22" s="303"/>
      <c r="G22" s="303"/>
      <c r="H22" s="303"/>
      <c r="I22" s="303"/>
      <c r="J22" s="303"/>
      <c r="K22" s="303"/>
      <c r="L22" s="303"/>
      <c r="M22" s="303"/>
      <c r="N22" s="303"/>
      <c r="O22" s="303"/>
      <c r="P22" s="303"/>
      <c r="Q22" s="303"/>
      <c r="R22" s="303"/>
      <c r="S22" s="303"/>
      <c r="T22" s="303"/>
      <c r="U22" s="303"/>
    </row>
    <row r="23" spans="2:21" ht="60" customHeight="1" x14ac:dyDescent="0.3">
      <c r="B23" s="293" t="s">
        <v>409</v>
      </c>
      <c r="C23" s="293"/>
      <c r="D23" s="293"/>
      <c r="E23" s="293"/>
      <c r="F23" s="293"/>
      <c r="G23" s="293"/>
      <c r="H23" s="293"/>
      <c r="I23" s="293"/>
      <c r="J23" s="293"/>
      <c r="K23" s="293"/>
      <c r="L23" s="293"/>
      <c r="M23" s="293"/>
      <c r="N23" s="293"/>
      <c r="O23" s="293"/>
      <c r="P23" s="293"/>
      <c r="Q23" s="293"/>
      <c r="R23" s="293"/>
      <c r="S23" s="293"/>
      <c r="T23" s="293"/>
      <c r="U23" s="293"/>
    </row>
    <row r="24" spans="2:21" ht="60" customHeight="1" x14ac:dyDescent="0.3">
      <c r="B24" s="293" t="s">
        <v>410</v>
      </c>
      <c r="C24" s="293"/>
      <c r="D24" s="293"/>
      <c r="E24" s="293"/>
      <c r="F24" s="293"/>
      <c r="G24" s="293"/>
      <c r="H24" s="293"/>
      <c r="I24" s="293"/>
      <c r="J24" s="293"/>
      <c r="K24" s="293"/>
      <c r="L24" s="293"/>
      <c r="M24" s="293"/>
      <c r="N24" s="293"/>
      <c r="O24" s="293"/>
      <c r="P24" s="293"/>
      <c r="Q24" s="293"/>
      <c r="R24" s="293"/>
      <c r="S24" s="293"/>
      <c r="T24" s="293"/>
      <c r="U24" s="293"/>
    </row>
    <row r="25" spans="2:21" s="157" customFormat="1" ht="25.05" customHeight="1" x14ac:dyDescent="0.3">
      <c r="B25" s="298" t="s">
        <v>123</v>
      </c>
      <c r="C25" s="299"/>
      <c r="D25" s="299"/>
      <c r="E25" s="299"/>
      <c r="F25" s="299"/>
      <c r="G25" s="299"/>
      <c r="H25" s="299"/>
      <c r="I25" s="299"/>
      <c r="J25" s="299"/>
      <c r="K25" s="299"/>
      <c r="L25" s="299"/>
      <c r="M25" s="299"/>
      <c r="N25" s="299"/>
      <c r="O25" s="299"/>
      <c r="P25" s="299"/>
      <c r="Q25" s="299"/>
      <c r="R25" s="299"/>
      <c r="S25" s="299"/>
      <c r="T25" s="299"/>
      <c r="U25" s="299"/>
    </row>
    <row r="26" spans="2:21" ht="60" customHeight="1" x14ac:dyDescent="0.3">
      <c r="B26" s="293" t="s">
        <v>412</v>
      </c>
      <c r="C26" s="293"/>
      <c r="D26" s="293"/>
      <c r="E26" s="293"/>
      <c r="F26" s="293"/>
      <c r="G26" s="293"/>
      <c r="H26" s="293"/>
      <c r="I26" s="293"/>
      <c r="J26" s="293"/>
      <c r="K26" s="293"/>
      <c r="L26" s="293"/>
      <c r="M26" s="293"/>
      <c r="N26" s="293"/>
      <c r="O26" s="293"/>
      <c r="P26" s="293"/>
      <c r="Q26" s="293"/>
      <c r="R26" s="293"/>
      <c r="S26" s="293"/>
      <c r="T26" s="293"/>
      <c r="U26" s="293"/>
    </row>
    <row r="27" spans="2:21" ht="60" customHeight="1" x14ac:dyDescent="0.3">
      <c r="B27" s="293" t="s">
        <v>413</v>
      </c>
      <c r="C27" s="293"/>
      <c r="D27" s="293"/>
      <c r="E27" s="293"/>
      <c r="F27" s="293"/>
      <c r="G27" s="293"/>
      <c r="H27" s="293"/>
      <c r="I27" s="293"/>
      <c r="J27" s="293"/>
      <c r="K27" s="293"/>
      <c r="L27" s="293"/>
      <c r="M27" s="293"/>
      <c r="N27" s="293"/>
      <c r="O27" s="293"/>
      <c r="P27" s="293"/>
      <c r="Q27" s="293"/>
      <c r="R27" s="293"/>
      <c r="S27" s="293"/>
      <c r="T27" s="293"/>
      <c r="U27" s="293"/>
    </row>
    <row r="28" spans="2:21" ht="60" customHeight="1" x14ac:dyDescent="0.3">
      <c r="B28" s="293" t="s">
        <v>414</v>
      </c>
      <c r="C28" s="293"/>
      <c r="D28" s="293"/>
      <c r="E28" s="293"/>
      <c r="F28" s="293"/>
      <c r="G28" s="293"/>
      <c r="H28" s="293"/>
      <c r="I28" s="293"/>
      <c r="J28" s="293"/>
      <c r="K28" s="293"/>
      <c r="L28" s="293"/>
      <c r="M28" s="293"/>
      <c r="N28" s="293"/>
      <c r="O28" s="293"/>
      <c r="P28" s="293"/>
      <c r="Q28" s="293"/>
      <c r="R28" s="293"/>
      <c r="S28" s="293"/>
      <c r="T28" s="293"/>
      <c r="U28" s="293"/>
    </row>
    <row r="29" spans="2:21" ht="16.5" customHeight="1" x14ac:dyDescent="0.3">
      <c r="B29" s="158"/>
      <c r="C29" s="158"/>
      <c r="D29" s="158"/>
      <c r="E29" s="158"/>
      <c r="F29" s="158"/>
      <c r="G29" s="158"/>
      <c r="H29" s="158"/>
      <c r="I29" s="158"/>
      <c r="J29" s="158"/>
      <c r="K29" s="158"/>
      <c r="L29" s="158"/>
      <c r="M29" s="158"/>
      <c r="N29" s="158"/>
      <c r="O29" s="158"/>
      <c r="P29" s="158"/>
      <c r="Q29" s="158"/>
      <c r="R29" s="158"/>
      <c r="S29" s="158"/>
      <c r="T29" s="158"/>
      <c r="U29" s="158"/>
    </row>
    <row r="30" spans="2:21" ht="22.05" customHeight="1" x14ac:dyDescent="0.3">
      <c r="B30" s="300">
        <v>2025</v>
      </c>
      <c r="C30" s="301"/>
      <c r="D30" s="301"/>
      <c r="E30" s="301"/>
      <c r="F30" s="301"/>
      <c r="G30" s="301"/>
      <c r="H30" s="301"/>
      <c r="I30" s="301"/>
      <c r="J30" s="301"/>
      <c r="K30" s="301"/>
      <c r="L30" s="301"/>
      <c r="M30" s="301"/>
      <c r="N30" s="301"/>
      <c r="O30" s="301"/>
      <c r="P30" s="301"/>
      <c r="Q30" s="301"/>
      <c r="R30" s="301"/>
      <c r="S30" s="301"/>
      <c r="T30" s="301"/>
      <c r="U30" s="301"/>
    </row>
    <row r="31" spans="2:21" ht="25.05" customHeight="1" x14ac:dyDescent="0.3">
      <c r="B31" s="296" t="s">
        <v>28</v>
      </c>
      <c r="C31" s="297"/>
      <c r="D31" s="297"/>
      <c r="E31" s="297"/>
      <c r="F31" s="297"/>
      <c r="G31" s="297"/>
      <c r="H31" s="297"/>
      <c r="I31" s="297"/>
      <c r="J31" s="297"/>
      <c r="K31" s="297"/>
      <c r="L31" s="297"/>
      <c r="M31" s="297"/>
      <c r="N31" s="297"/>
      <c r="O31" s="297"/>
      <c r="P31" s="297"/>
      <c r="Q31" s="297"/>
      <c r="R31" s="297"/>
      <c r="S31" s="297"/>
      <c r="T31" s="297"/>
      <c r="U31" s="297"/>
    </row>
    <row r="32" spans="2:21" ht="60" customHeight="1" x14ac:dyDescent="0.3">
      <c r="B32" s="293"/>
      <c r="C32" s="293"/>
      <c r="D32" s="293"/>
      <c r="E32" s="293"/>
      <c r="F32" s="293"/>
      <c r="G32" s="293"/>
      <c r="H32" s="293"/>
      <c r="I32" s="293"/>
      <c r="J32" s="293"/>
      <c r="K32" s="293"/>
      <c r="L32" s="293"/>
      <c r="M32" s="293"/>
      <c r="N32" s="293"/>
      <c r="O32" s="293"/>
      <c r="P32" s="293"/>
      <c r="Q32" s="293"/>
      <c r="R32" s="293"/>
      <c r="S32" s="293"/>
      <c r="T32" s="293"/>
      <c r="U32" s="293"/>
    </row>
    <row r="33" spans="2:21" ht="60" customHeight="1" x14ac:dyDescent="0.3">
      <c r="B33" s="293"/>
      <c r="C33" s="293"/>
      <c r="D33" s="293"/>
      <c r="E33" s="293"/>
      <c r="F33" s="293"/>
      <c r="G33" s="293"/>
      <c r="H33" s="293"/>
      <c r="I33" s="293"/>
      <c r="J33" s="293"/>
      <c r="K33" s="293"/>
      <c r="L33" s="293"/>
      <c r="M33" s="293"/>
      <c r="N33" s="293"/>
      <c r="O33" s="293"/>
      <c r="P33" s="293"/>
      <c r="Q33" s="293"/>
      <c r="R33" s="293"/>
      <c r="S33" s="293"/>
      <c r="T33" s="293"/>
      <c r="U33" s="293"/>
    </row>
    <row r="34" spans="2:21" s="157" customFormat="1" ht="25.05" customHeight="1" x14ac:dyDescent="0.3">
      <c r="B34" s="298" t="s">
        <v>123</v>
      </c>
      <c r="C34" s="299"/>
      <c r="D34" s="299"/>
      <c r="E34" s="299"/>
      <c r="F34" s="299"/>
      <c r="G34" s="299"/>
      <c r="H34" s="299"/>
      <c r="I34" s="299"/>
      <c r="J34" s="299"/>
      <c r="K34" s="299"/>
      <c r="L34" s="299"/>
      <c r="M34" s="299"/>
      <c r="N34" s="299"/>
      <c r="O34" s="299"/>
      <c r="P34" s="299"/>
      <c r="Q34" s="299"/>
      <c r="R34" s="299"/>
      <c r="S34" s="299"/>
      <c r="T34" s="299"/>
      <c r="U34" s="299"/>
    </row>
    <row r="35" spans="2:21" ht="60" customHeight="1" x14ac:dyDescent="0.3">
      <c r="B35" s="293"/>
      <c r="C35" s="293"/>
      <c r="D35" s="293"/>
      <c r="E35" s="293"/>
      <c r="F35" s="293"/>
      <c r="G35" s="293"/>
      <c r="H35" s="293"/>
      <c r="I35" s="293"/>
      <c r="J35" s="293"/>
      <c r="K35" s="293"/>
      <c r="L35" s="293"/>
      <c r="M35" s="293"/>
      <c r="N35" s="293"/>
      <c r="O35" s="293"/>
      <c r="P35" s="293"/>
      <c r="Q35" s="293"/>
      <c r="R35" s="293"/>
      <c r="S35" s="293"/>
      <c r="T35" s="293"/>
      <c r="U35" s="293"/>
    </row>
    <row r="36" spans="2:21" ht="60" customHeight="1" x14ac:dyDescent="0.3">
      <c r="B36" s="293"/>
      <c r="C36" s="293"/>
      <c r="D36" s="293"/>
      <c r="E36" s="293"/>
      <c r="F36" s="293"/>
      <c r="G36" s="293"/>
      <c r="H36" s="293"/>
      <c r="I36" s="293"/>
      <c r="J36" s="293"/>
      <c r="K36" s="293"/>
      <c r="L36" s="293"/>
      <c r="M36" s="293"/>
      <c r="N36" s="293"/>
      <c r="O36" s="293"/>
      <c r="P36" s="293"/>
      <c r="Q36" s="293"/>
      <c r="R36" s="293"/>
      <c r="S36" s="293"/>
      <c r="T36" s="293"/>
      <c r="U36" s="293"/>
    </row>
    <row r="37" spans="2:21" ht="60" customHeight="1" x14ac:dyDescent="0.3">
      <c r="B37" s="293"/>
      <c r="C37" s="293"/>
      <c r="D37" s="293"/>
      <c r="E37" s="293"/>
      <c r="F37" s="293"/>
      <c r="G37" s="293"/>
      <c r="H37" s="293"/>
      <c r="I37" s="293"/>
      <c r="J37" s="293"/>
      <c r="K37" s="293"/>
      <c r="L37" s="293"/>
      <c r="M37" s="293"/>
      <c r="N37" s="293"/>
      <c r="O37" s="293"/>
      <c r="P37" s="293"/>
      <c r="Q37" s="293"/>
      <c r="R37" s="293"/>
      <c r="S37" s="293"/>
      <c r="T37" s="293"/>
      <c r="U37" s="293"/>
    </row>
    <row r="39" spans="2:21" x14ac:dyDescent="0.3">
      <c r="B39" s="294">
        <v>2026</v>
      </c>
      <c r="C39" s="295"/>
      <c r="D39" s="295"/>
      <c r="E39" s="295"/>
      <c r="F39" s="295"/>
      <c r="G39" s="295"/>
      <c r="H39" s="295"/>
      <c r="I39" s="295"/>
      <c r="J39" s="295"/>
      <c r="K39" s="295"/>
      <c r="L39" s="295"/>
      <c r="M39" s="295"/>
      <c r="N39" s="295"/>
      <c r="O39" s="295"/>
      <c r="P39" s="295"/>
      <c r="Q39" s="295"/>
      <c r="R39" s="295"/>
      <c r="S39" s="295"/>
      <c r="T39" s="295"/>
      <c r="U39" s="295"/>
    </row>
    <row r="40" spans="2:21" ht="19.8" x14ac:dyDescent="0.3">
      <c r="B40" s="296" t="s">
        <v>28</v>
      </c>
      <c r="C40" s="297"/>
      <c r="D40" s="297"/>
      <c r="E40" s="297"/>
      <c r="F40" s="297"/>
      <c r="G40" s="297"/>
      <c r="H40" s="297"/>
      <c r="I40" s="297"/>
      <c r="J40" s="297"/>
      <c r="K40" s="297"/>
      <c r="L40" s="297"/>
      <c r="M40" s="297"/>
      <c r="N40" s="297"/>
      <c r="O40" s="297"/>
      <c r="P40" s="297"/>
      <c r="Q40" s="297"/>
      <c r="R40" s="297"/>
      <c r="S40" s="297"/>
      <c r="T40" s="297"/>
      <c r="U40" s="297"/>
    </row>
    <row r="41" spans="2:21" ht="60.75" customHeight="1" x14ac:dyDescent="0.3">
      <c r="B41" s="293"/>
      <c r="C41" s="293"/>
      <c r="D41" s="293"/>
      <c r="E41" s="293"/>
      <c r="F41" s="293"/>
      <c r="G41" s="293"/>
      <c r="H41" s="293"/>
      <c r="I41" s="293"/>
      <c r="J41" s="293"/>
      <c r="K41" s="293"/>
      <c r="L41" s="293"/>
      <c r="M41" s="293"/>
      <c r="N41" s="293"/>
      <c r="O41" s="293"/>
      <c r="P41" s="293"/>
      <c r="Q41" s="293"/>
      <c r="R41" s="293"/>
      <c r="S41" s="293"/>
      <c r="T41" s="293"/>
      <c r="U41" s="293"/>
    </row>
    <row r="42" spans="2:21" ht="60" customHeight="1" x14ac:dyDescent="0.3">
      <c r="B42" s="293"/>
      <c r="C42" s="293"/>
      <c r="D42" s="293"/>
      <c r="E42" s="293"/>
      <c r="F42" s="293"/>
      <c r="G42" s="293"/>
      <c r="H42" s="293"/>
      <c r="I42" s="293"/>
      <c r="J42" s="293"/>
      <c r="K42" s="293"/>
      <c r="L42" s="293"/>
      <c r="M42" s="293"/>
      <c r="N42" s="293"/>
      <c r="O42" s="293"/>
      <c r="P42" s="293"/>
      <c r="Q42" s="293"/>
      <c r="R42" s="293"/>
      <c r="S42" s="293"/>
      <c r="T42" s="293"/>
      <c r="U42" s="293"/>
    </row>
    <row r="43" spans="2:21" ht="19.8" x14ac:dyDescent="0.3">
      <c r="B43" s="298" t="s">
        <v>123</v>
      </c>
      <c r="C43" s="299"/>
      <c r="D43" s="299"/>
      <c r="E43" s="299"/>
      <c r="F43" s="299"/>
      <c r="G43" s="299"/>
      <c r="H43" s="299"/>
      <c r="I43" s="299"/>
      <c r="J43" s="299"/>
      <c r="K43" s="299"/>
      <c r="L43" s="299"/>
      <c r="M43" s="299"/>
      <c r="N43" s="299"/>
      <c r="O43" s="299"/>
      <c r="P43" s="299"/>
      <c r="Q43" s="299"/>
      <c r="R43" s="299"/>
      <c r="S43" s="299"/>
      <c r="T43" s="299"/>
      <c r="U43" s="299"/>
    </row>
    <row r="44" spans="2:21" ht="45.75" customHeight="1" x14ac:dyDescent="0.3">
      <c r="B44" s="293"/>
      <c r="C44" s="293"/>
      <c r="D44" s="293"/>
      <c r="E44" s="293"/>
      <c r="F44" s="293"/>
      <c r="G44" s="293"/>
      <c r="H44" s="293"/>
      <c r="I44" s="293"/>
      <c r="J44" s="293"/>
      <c r="K44" s="293"/>
      <c r="L44" s="293"/>
      <c r="M44" s="293"/>
      <c r="N44" s="293"/>
      <c r="O44" s="293"/>
      <c r="P44" s="293"/>
      <c r="Q44" s="293"/>
      <c r="R44" s="293"/>
      <c r="S44" s="293"/>
      <c r="T44" s="293"/>
      <c r="U44" s="293"/>
    </row>
    <row r="45" spans="2:21" ht="48" customHeight="1" x14ac:dyDescent="0.3">
      <c r="B45" s="293"/>
      <c r="C45" s="293"/>
      <c r="D45" s="293"/>
      <c r="E45" s="293"/>
      <c r="F45" s="293"/>
      <c r="G45" s="293"/>
      <c r="H45" s="293"/>
      <c r="I45" s="293"/>
      <c r="J45" s="293"/>
      <c r="K45" s="293"/>
      <c r="L45" s="293"/>
      <c r="M45" s="293"/>
      <c r="N45" s="293"/>
      <c r="O45" s="293"/>
      <c r="P45" s="293"/>
      <c r="Q45" s="293"/>
      <c r="R45" s="293"/>
      <c r="S45" s="293"/>
      <c r="T45" s="293"/>
      <c r="U45" s="293"/>
    </row>
    <row r="46" spans="2:21" ht="56.25" customHeight="1" x14ac:dyDescent="0.3">
      <c r="B46" s="293"/>
      <c r="C46" s="293"/>
      <c r="D46" s="293"/>
      <c r="E46" s="293"/>
      <c r="F46" s="293"/>
      <c r="G46" s="293"/>
      <c r="H46" s="293"/>
      <c r="I46" s="293"/>
      <c r="J46" s="293"/>
      <c r="K46" s="293"/>
      <c r="L46" s="293"/>
      <c r="M46" s="293"/>
      <c r="N46" s="293"/>
      <c r="O46" s="293"/>
      <c r="P46" s="293"/>
      <c r="Q46" s="293"/>
      <c r="R46" s="293"/>
      <c r="S46" s="293"/>
      <c r="T46" s="293"/>
      <c r="U46" s="293"/>
    </row>
    <row r="65495" spans="2:22" x14ac:dyDescent="0.3">
      <c r="B65495" s="159" t="s">
        <v>29</v>
      </c>
      <c r="C65495" s="159"/>
      <c r="D65495" s="159"/>
      <c r="E65495" s="159"/>
      <c r="F65495" s="159"/>
      <c r="G65495" s="159"/>
      <c r="H65495" s="159"/>
      <c r="I65495" s="159"/>
      <c r="J65495" s="159"/>
      <c r="K65495" s="159"/>
      <c r="L65495" s="159"/>
      <c r="M65495" s="159"/>
      <c r="N65495" s="159"/>
      <c r="O65495" s="159"/>
      <c r="P65495" s="159"/>
      <c r="Q65495" s="159"/>
      <c r="R65495" s="159"/>
      <c r="S65495" s="159"/>
      <c r="T65495" s="159"/>
      <c r="U65495" s="159"/>
      <c r="V65495" s="159"/>
    </row>
    <row r="65496" spans="2:22" x14ac:dyDescent="0.3">
      <c r="B65496" s="160" t="s">
        <v>30</v>
      </c>
      <c r="C65496" s="160"/>
      <c r="D65496" s="160"/>
      <c r="E65496" s="160"/>
      <c r="F65496" s="160"/>
      <c r="G65496" s="160"/>
      <c r="H65496" s="160"/>
      <c r="I65496" s="160"/>
      <c r="J65496" s="160"/>
      <c r="K65496" s="160"/>
      <c r="L65496" s="160"/>
      <c r="M65496" s="160"/>
      <c r="N65496" s="160"/>
      <c r="O65496" s="160"/>
      <c r="P65496" s="160"/>
      <c r="Q65496" s="160"/>
      <c r="R65496" s="160"/>
      <c r="S65496" s="160"/>
      <c r="T65496" s="160"/>
      <c r="U65496" s="160"/>
      <c r="V65496" s="160"/>
    </row>
    <row r="65497" spans="2:22" x14ac:dyDescent="0.3">
      <c r="B65497" s="160" t="s">
        <v>31</v>
      </c>
      <c r="C65497" s="160"/>
      <c r="D65497" s="160"/>
      <c r="E65497" s="160"/>
      <c r="F65497" s="160"/>
      <c r="G65497" s="160"/>
      <c r="H65497" s="160"/>
      <c r="I65497" s="160"/>
      <c r="J65497" s="160"/>
      <c r="K65497" s="160"/>
      <c r="L65497" s="160"/>
      <c r="M65497" s="160"/>
      <c r="N65497" s="160"/>
      <c r="O65497" s="160"/>
      <c r="P65497" s="160"/>
      <c r="Q65497" s="160"/>
      <c r="R65497" s="160"/>
      <c r="S65497" s="160"/>
      <c r="T65497" s="160"/>
      <c r="U65497" s="160"/>
      <c r="V65497" s="160"/>
    </row>
  </sheetData>
  <mergeCells count="40">
    <mergeCell ref="V2:V3"/>
    <mergeCell ref="H2:K2"/>
    <mergeCell ref="M2:P2"/>
    <mergeCell ref="C2:F2"/>
    <mergeCell ref="B2:B3"/>
    <mergeCell ref="L3:L9"/>
    <mergeCell ref="G3:G9"/>
    <mergeCell ref="R2:U2"/>
    <mergeCell ref="B12:U12"/>
    <mergeCell ref="B13:U13"/>
    <mergeCell ref="B14:U14"/>
    <mergeCell ref="B15:U15"/>
    <mergeCell ref="B16:U16"/>
    <mergeCell ref="B17:U17"/>
    <mergeCell ref="B27:U27"/>
    <mergeCell ref="B28:U28"/>
    <mergeCell ref="B32:U32"/>
    <mergeCell ref="B33:U33"/>
    <mergeCell ref="B25:U25"/>
    <mergeCell ref="B26:U26"/>
    <mergeCell ref="B18:U18"/>
    <mergeCell ref="B19:U19"/>
    <mergeCell ref="B21:U21"/>
    <mergeCell ref="B22:U22"/>
    <mergeCell ref="B23:U23"/>
    <mergeCell ref="B24:U24"/>
    <mergeCell ref="B34:U34"/>
    <mergeCell ref="B35:U35"/>
    <mergeCell ref="B30:U30"/>
    <mergeCell ref="B31:U31"/>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V65497"/>
  <sheetViews>
    <sheetView showGridLines="0" zoomScale="45" zoomScaleNormal="70" workbookViewId="0">
      <selection activeCell="AL32" sqref="AL32"/>
    </sheetView>
  </sheetViews>
  <sheetFormatPr baseColWidth="10" defaultColWidth="11.44140625" defaultRowHeight="16.2" x14ac:dyDescent="0.3"/>
  <cols>
    <col min="1" max="1" width="1.44140625" style="1" customWidth="1"/>
    <col min="2" max="2" width="34.77734375" style="1" customWidth="1"/>
    <col min="3" max="6" width="7.6640625" style="1" customWidth="1"/>
    <col min="7" max="7" width="1.77734375" style="1" customWidth="1"/>
    <col min="8" max="11" width="7.6640625" style="1" customWidth="1"/>
    <col min="12" max="12" width="1.77734375" style="1" customWidth="1"/>
    <col min="13" max="16" width="7.6640625" style="1" customWidth="1"/>
    <col min="17" max="17" width="2.77734375" style="1" customWidth="1"/>
    <col min="18" max="21" width="7.6640625" style="1" customWidth="1"/>
    <col min="22" max="27" width="11.44140625" style="1"/>
    <col min="28" max="28" width="2" style="1" customWidth="1"/>
    <col min="29" max="33" width="11.44140625" style="1"/>
    <col min="34" max="34" width="1.88671875" style="1" customWidth="1"/>
    <col min="35" max="16384" width="11.44140625" style="1"/>
  </cols>
  <sheetData>
    <row r="1" spans="2:22" ht="6" customHeight="1" x14ac:dyDescent="0.3"/>
    <row r="2" spans="2:22" ht="22.5" customHeight="1" x14ac:dyDescent="0.3">
      <c r="B2" s="336" t="s">
        <v>127</v>
      </c>
      <c r="C2" s="329" t="s">
        <v>178</v>
      </c>
      <c r="D2" s="329"/>
      <c r="E2" s="329"/>
      <c r="F2" s="329"/>
      <c r="G2" s="2"/>
      <c r="H2" s="330" t="s">
        <v>179</v>
      </c>
      <c r="I2" s="330"/>
      <c r="J2" s="330"/>
      <c r="K2" s="330"/>
      <c r="L2" s="2"/>
      <c r="M2" s="338" t="s">
        <v>180</v>
      </c>
      <c r="N2" s="338"/>
      <c r="O2" s="338"/>
      <c r="P2" s="338"/>
      <c r="Q2" s="55"/>
      <c r="R2" s="321" t="s">
        <v>181</v>
      </c>
      <c r="S2" s="321"/>
      <c r="T2" s="321"/>
      <c r="U2" s="321"/>
      <c r="V2" s="326"/>
    </row>
    <row r="3" spans="2:22" ht="24.75" customHeight="1" thickBot="1" x14ac:dyDescent="0.35">
      <c r="B3" s="337"/>
      <c r="C3" s="3">
        <v>1</v>
      </c>
      <c r="D3" s="3">
        <v>2</v>
      </c>
      <c r="E3" s="4">
        <v>3</v>
      </c>
      <c r="F3" s="5">
        <v>4</v>
      </c>
      <c r="G3" s="334"/>
      <c r="H3" s="3">
        <v>1</v>
      </c>
      <c r="I3" s="3">
        <v>2</v>
      </c>
      <c r="J3" s="4">
        <v>3</v>
      </c>
      <c r="K3" s="5">
        <v>4</v>
      </c>
      <c r="L3" s="327"/>
      <c r="M3" s="3">
        <v>1</v>
      </c>
      <c r="N3" s="3">
        <v>2</v>
      </c>
      <c r="O3" s="4">
        <v>3</v>
      </c>
      <c r="P3" s="5">
        <v>4</v>
      </c>
      <c r="Q3" s="56"/>
      <c r="R3" s="3">
        <v>1</v>
      </c>
      <c r="S3" s="3">
        <v>2</v>
      </c>
      <c r="T3" s="4">
        <v>3</v>
      </c>
      <c r="U3" s="5">
        <v>4</v>
      </c>
      <c r="V3" s="326"/>
    </row>
    <row r="4" spans="2:22" ht="38.1" customHeight="1" thickTop="1" thickBot="1" x14ac:dyDescent="0.35">
      <c r="B4" s="37" t="s">
        <v>128</v>
      </c>
      <c r="C4" s="36">
        <f>Autoevaluación!R55/SUM(Autoevaluación!R55:R58)</f>
        <v>0</v>
      </c>
      <c r="D4" s="7">
        <f>Autoevaluación!R56/SUM(Autoevaluación!R55:R58)</f>
        <v>0</v>
      </c>
      <c r="E4" s="7">
        <f>Autoevaluación!R57/SUM(Autoevaluación!R55:R58)</f>
        <v>0.8</v>
      </c>
      <c r="F4" s="7">
        <f>Autoevaluación!R58/SUM(Autoevaluación!R55:R58)</f>
        <v>0.2</v>
      </c>
      <c r="G4" s="335"/>
      <c r="H4" s="7">
        <f>Autoevaluación!S55/SUM(Autoevaluación!S55:S59)</f>
        <v>0</v>
      </c>
      <c r="I4" s="7">
        <f>Autoevaluación!S56/SUM(Autoevaluación!S55:S58)</f>
        <v>0</v>
      </c>
      <c r="J4" s="7">
        <f>Autoevaluación!S57/SUM(Autoevaluación!S55:S58)</f>
        <v>0.8</v>
      </c>
      <c r="K4" s="7">
        <f>Autoevaluación!S58/SUM(Autoevaluación!S55:S58)</f>
        <v>0.2</v>
      </c>
      <c r="L4" s="328"/>
      <c r="M4" s="7" t="e">
        <f>Autoevaluación!T55/SUM(Autoevaluación!T55:T58)</f>
        <v>#DIV/0!</v>
      </c>
      <c r="N4" s="7" t="e">
        <f>Autoevaluación!T56/SUM(Autoevaluación!T55:T58)</f>
        <v>#DIV/0!</v>
      </c>
      <c r="O4" s="7" t="e">
        <f>Autoevaluación!T57/SUM(Autoevaluación!T55:T58)</f>
        <v>#DIV/0!</v>
      </c>
      <c r="P4" s="7" t="e">
        <f>Autoevaluación!T58/SUM(Autoevaluación!T55:T58)</f>
        <v>#DIV/0!</v>
      </c>
      <c r="Q4" s="53"/>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x14ac:dyDescent="0.35">
      <c r="B5" s="37" t="s">
        <v>129</v>
      </c>
      <c r="C5" s="36">
        <f>Autoevaluación!R62/SUM(Autoevaluación!R62:R65)</f>
        <v>0</v>
      </c>
      <c r="D5" s="7">
        <f>Autoevaluación!R63/SUM(Autoevaluación!R62:R65)</f>
        <v>0</v>
      </c>
      <c r="E5" s="7">
        <f>Autoevaluación!R64/SUM(Autoevaluación!R62:R65)</f>
        <v>1</v>
      </c>
      <c r="F5" s="7">
        <f>Autoevaluación!R65/SUM(Autoevaluación!R62:R65)</f>
        <v>0</v>
      </c>
      <c r="G5" s="335"/>
      <c r="H5" s="7">
        <f>Autoevaluación!S62/SUM(Autoevaluación!S62:S65)</f>
        <v>0</v>
      </c>
      <c r="I5" s="7">
        <f>Autoevaluación!S63/SUM(Autoevaluación!S62:S65)</f>
        <v>0</v>
      </c>
      <c r="J5" s="7">
        <f>Autoevaluación!S64/SUM(Autoevaluación!S62:S65)</f>
        <v>1</v>
      </c>
      <c r="K5" s="7">
        <f>Autoevaluación!S65/SUM(Autoevaluación!S62:S65)</f>
        <v>0</v>
      </c>
      <c r="L5" s="328"/>
      <c r="M5" s="7" t="e">
        <f>Autoevaluación!T62/SUM(Autoevaluación!T62:T65)</f>
        <v>#DIV/0!</v>
      </c>
      <c r="N5" s="7" t="e">
        <f>Autoevaluación!T63/SUM(Autoevaluación!T62:T65)</f>
        <v>#DIV/0!</v>
      </c>
      <c r="O5" s="7" t="e">
        <f>Autoevaluación!T64/SUM(Autoevaluación!T62:T65)</f>
        <v>#DIV/0!</v>
      </c>
      <c r="P5" s="7" t="e">
        <f>Autoevaluación!T65/SUM(Autoevaluación!T62:T65)</f>
        <v>#DIV/0!</v>
      </c>
      <c r="Q5" s="53"/>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x14ac:dyDescent="0.35">
      <c r="B6" s="37" t="s">
        <v>130</v>
      </c>
      <c r="C6" s="36">
        <f>Autoevaluación!R68/SUM(Autoevaluación!R68:R71)</f>
        <v>0</v>
      </c>
      <c r="D6" s="7">
        <f>Autoevaluación!R69/SUM(Autoevaluación!R68:R71)</f>
        <v>0</v>
      </c>
      <c r="E6" s="7">
        <f>Autoevaluación!R70/SUM(Autoevaluación!R68:R71)</f>
        <v>0.75</v>
      </c>
      <c r="F6" s="7">
        <f>Autoevaluación!R71/SUM(Autoevaluación!R68:R71)</f>
        <v>0.25</v>
      </c>
      <c r="G6" s="335"/>
      <c r="H6" s="7">
        <f>Autoevaluación!S68/SUM(Autoevaluación!S68:S71)</f>
        <v>0</v>
      </c>
      <c r="I6" s="7">
        <f>Autoevaluación!S69/SUM(Autoevaluación!S68:S71)</f>
        <v>0</v>
      </c>
      <c r="J6" s="7">
        <f>Autoevaluación!S70/SUM(Autoevaluación!S68:S71)</f>
        <v>0.75</v>
      </c>
      <c r="K6" s="7">
        <f>Autoevaluación!S71/SUM(Autoevaluación!S68:S71)</f>
        <v>0.25</v>
      </c>
      <c r="L6" s="328"/>
      <c r="M6" s="7" t="e">
        <f>Autoevaluación!T68/SUM(Autoevaluación!T68:T71)</f>
        <v>#DIV/0!</v>
      </c>
      <c r="N6" s="7" t="e">
        <f>Autoevaluación!T69/SUM(Autoevaluación!T68:T71)</f>
        <v>#DIV/0!</v>
      </c>
      <c r="O6" s="7" t="e">
        <f>Autoevaluación!T70/SUM(Autoevaluación!T68:T71)</f>
        <v>#DIV/0!</v>
      </c>
      <c r="P6" s="7" t="e">
        <f>Autoevaluación!T71/SUM(Autoevaluación!T68:T71)</f>
        <v>#DIV/0!</v>
      </c>
      <c r="Q6" s="53"/>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x14ac:dyDescent="0.35">
      <c r="B7" s="37" t="s">
        <v>131</v>
      </c>
      <c r="C7" s="36" t="e">
        <f>Autoevaluación!R74/SUM(Autoevaluación!R74:R77)</f>
        <v>#DIV/0!</v>
      </c>
      <c r="D7" s="7" t="e">
        <f>Autoevaluación!R75/SUM(Autoevaluación!R74:R77)</f>
        <v>#DIV/0!</v>
      </c>
      <c r="E7" s="7" t="e">
        <f>Autoevaluación!R76/SUM(Autoevaluación!R74:R77)</f>
        <v>#DIV/0!</v>
      </c>
      <c r="F7" s="7" t="e">
        <f>Autoevaluación!R77/SUM(Autoevaluación!R74:R77)</f>
        <v>#DIV/0!</v>
      </c>
      <c r="G7" s="335"/>
      <c r="H7" s="7">
        <f>Autoevaluación!S74/SUM(Autoevaluación!S74:S77)</f>
        <v>0</v>
      </c>
      <c r="I7" s="7">
        <f>Autoevaluación!S75/SUM(Autoevaluación!S74:S77)</f>
        <v>0</v>
      </c>
      <c r="J7" s="7">
        <f>Autoevaluación!S76/SUM(Autoevaluación!S74:S77)</f>
        <v>1</v>
      </c>
      <c r="K7" s="7">
        <f>Autoevaluación!S77/SUM(Autoevaluación!S74:S77)</f>
        <v>0</v>
      </c>
      <c r="L7" s="328"/>
      <c r="M7" s="7" t="e">
        <f>Autoevaluación!T74/SUM(Autoevaluación!T74:T77)</f>
        <v>#DIV/0!</v>
      </c>
      <c r="N7" s="7" t="e">
        <f>Autoevaluación!T75/SUM(Autoevaluación!T74:T77)</f>
        <v>#DIV/0!</v>
      </c>
      <c r="O7" s="7" t="e">
        <f>Autoevaluación!T76/SUM(Autoevaluación!T74:T77)</f>
        <v>#DIV/0!</v>
      </c>
      <c r="P7" s="7" t="e">
        <f>Autoevaluación!T77/SUM(Autoevaluación!T74:T77)</f>
        <v>#DIV/0!</v>
      </c>
      <c r="Q7" s="53"/>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x14ac:dyDescent="0.3">
      <c r="B8" s="38"/>
      <c r="C8" s="7"/>
      <c r="D8" s="7"/>
      <c r="E8" s="7"/>
      <c r="F8" s="7"/>
      <c r="G8" s="335"/>
      <c r="H8" s="7"/>
      <c r="I8" s="7"/>
      <c r="J8" s="7"/>
      <c r="K8" s="7"/>
      <c r="L8" s="328"/>
      <c r="M8" s="7"/>
      <c r="N8" s="7"/>
      <c r="O8" s="7"/>
      <c r="P8" s="7"/>
      <c r="Q8" s="53"/>
      <c r="R8" s="7"/>
      <c r="S8" s="7"/>
      <c r="T8" s="7"/>
      <c r="U8" s="7"/>
    </row>
    <row r="9" spans="2:22" ht="38.1" customHeight="1" x14ac:dyDescent="0.3">
      <c r="B9" s="6"/>
      <c r="C9" s="7"/>
      <c r="D9" s="7"/>
      <c r="E9" s="7"/>
      <c r="F9" s="7"/>
      <c r="G9" s="335"/>
      <c r="H9" s="7"/>
      <c r="I9" s="7"/>
      <c r="J9" s="7"/>
      <c r="K9" s="7"/>
      <c r="L9" s="328"/>
      <c r="M9" s="7"/>
      <c r="N9" s="7"/>
      <c r="O9" s="7"/>
      <c r="P9" s="7"/>
      <c r="Q9" s="53"/>
      <c r="R9" s="7"/>
      <c r="S9" s="7"/>
      <c r="T9" s="7"/>
      <c r="U9" s="7"/>
    </row>
    <row r="10" spans="2:22" ht="38.1" customHeight="1" x14ac:dyDescent="0.3">
      <c r="B10" s="15" t="s">
        <v>132</v>
      </c>
      <c r="C10" s="12" t="e">
        <f>AVERAGE(C4:C9)</f>
        <v>#DIV/0!</v>
      </c>
      <c r="D10" s="12" t="e">
        <f>AVERAGE(D4:D9)</f>
        <v>#DIV/0!</v>
      </c>
      <c r="E10" s="12" t="e">
        <f>AVERAGE(E4:E9)</f>
        <v>#DIV/0!</v>
      </c>
      <c r="F10" s="12" t="e">
        <f>AVERAGE(F4:F9)</f>
        <v>#DIV/0!</v>
      </c>
      <c r="G10" s="9"/>
      <c r="H10" s="12">
        <f>AVERAGE(H4:H9)</f>
        <v>0</v>
      </c>
      <c r="I10" s="12">
        <f>AVERAGE(I4:I9)</f>
        <v>0</v>
      </c>
      <c r="J10" s="12">
        <f>AVERAGE(J4:J9)</f>
        <v>0.88749999999999996</v>
      </c>
      <c r="K10" s="12">
        <f>AVERAGE(K4:K9)</f>
        <v>0.1125</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3">
      <c r="B11" s="8"/>
      <c r="C11" s="8"/>
      <c r="D11" s="8"/>
      <c r="E11" s="8"/>
      <c r="F11" s="9"/>
      <c r="G11" s="9"/>
      <c r="H11" s="9"/>
      <c r="I11" s="9"/>
      <c r="J11" s="9"/>
      <c r="K11" s="9"/>
      <c r="L11" s="9"/>
      <c r="M11" s="9"/>
      <c r="N11" s="9"/>
      <c r="O11" s="9"/>
      <c r="P11" s="9"/>
      <c r="Q11" s="9"/>
      <c r="R11" s="9"/>
      <c r="S11" s="9"/>
      <c r="T11" s="9"/>
      <c r="U11" s="9"/>
    </row>
    <row r="12" spans="2:22" ht="22.05" customHeight="1" x14ac:dyDescent="0.3">
      <c r="B12" s="329" t="s">
        <v>178</v>
      </c>
      <c r="C12" s="329"/>
      <c r="D12" s="329"/>
      <c r="E12" s="329"/>
      <c r="F12" s="329"/>
      <c r="G12" s="329"/>
      <c r="H12" s="329"/>
      <c r="I12" s="329"/>
      <c r="J12" s="329"/>
      <c r="K12" s="329"/>
      <c r="L12" s="329"/>
      <c r="M12" s="329"/>
      <c r="N12" s="329"/>
      <c r="O12" s="329"/>
      <c r="P12" s="329"/>
      <c r="Q12" s="329"/>
      <c r="R12" s="329"/>
      <c r="S12" s="329"/>
      <c r="T12" s="329"/>
      <c r="U12" s="329"/>
    </row>
    <row r="13" spans="2:22" ht="25.05" customHeight="1" x14ac:dyDescent="0.3">
      <c r="B13" s="331" t="s">
        <v>28</v>
      </c>
      <c r="C13" s="331"/>
      <c r="D13" s="331"/>
      <c r="E13" s="331"/>
      <c r="F13" s="331"/>
      <c r="G13" s="331"/>
      <c r="H13" s="331"/>
      <c r="I13" s="331"/>
      <c r="J13" s="331"/>
      <c r="K13" s="331"/>
      <c r="L13" s="331"/>
      <c r="M13" s="331"/>
      <c r="N13" s="331"/>
      <c r="O13" s="331"/>
      <c r="P13" s="331"/>
      <c r="Q13" s="331"/>
      <c r="R13" s="331"/>
      <c r="S13" s="331"/>
      <c r="T13" s="331"/>
      <c r="U13" s="331"/>
    </row>
    <row r="14" spans="2:22" ht="60" customHeight="1" x14ac:dyDescent="0.3">
      <c r="B14" s="320"/>
      <c r="C14" s="320"/>
      <c r="D14" s="320"/>
      <c r="E14" s="320"/>
      <c r="F14" s="320"/>
      <c r="G14" s="320"/>
      <c r="H14" s="320"/>
      <c r="I14" s="320"/>
      <c r="J14" s="320"/>
      <c r="K14" s="320"/>
      <c r="L14" s="320"/>
      <c r="M14" s="320"/>
      <c r="N14" s="320"/>
      <c r="O14" s="320"/>
      <c r="P14" s="320"/>
      <c r="Q14" s="320"/>
      <c r="R14" s="320"/>
      <c r="S14" s="320"/>
      <c r="T14" s="320"/>
      <c r="U14" s="320"/>
    </row>
    <row r="15" spans="2:22" ht="60" customHeight="1" x14ac:dyDescent="0.3">
      <c r="B15" s="320"/>
      <c r="C15" s="320"/>
      <c r="D15" s="320"/>
      <c r="E15" s="320"/>
      <c r="F15" s="320"/>
      <c r="G15" s="320"/>
      <c r="H15" s="320"/>
      <c r="I15" s="320"/>
      <c r="J15" s="320"/>
      <c r="K15" s="320"/>
      <c r="L15" s="320"/>
      <c r="M15" s="320"/>
      <c r="N15" s="320"/>
      <c r="O15" s="320"/>
      <c r="P15" s="320"/>
      <c r="Q15" s="320"/>
      <c r="R15" s="320"/>
      <c r="S15" s="320"/>
      <c r="T15" s="320"/>
      <c r="U15" s="320"/>
    </row>
    <row r="16" spans="2:22" s="14" customFormat="1" ht="25.05" customHeight="1" x14ac:dyDescent="0.3">
      <c r="B16" s="324" t="s">
        <v>123</v>
      </c>
      <c r="C16" s="324"/>
      <c r="D16" s="324"/>
      <c r="E16" s="324"/>
      <c r="F16" s="324"/>
      <c r="G16" s="324"/>
      <c r="H16" s="324"/>
      <c r="I16" s="324"/>
      <c r="J16" s="324"/>
      <c r="K16" s="324"/>
      <c r="L16" s="324"/>
      <c r="M16" s="324"/>
      <c r="N16" s="324"/>
      <c r="O16" s="324"/>
      <c r="P16" s="324"/>
      <c r="Q16" s="324"/>
      <c r="R16" s="324"/>
      <c r="S16" s="324"/>
      <c r="T16" s="324"/>
      <c r="U16" s="324"/>
    </row>
    <row r="17" spans="2:21" ht="60" customHeight="1" x14ac:dyDescent="0.3">
      <c r="B17" s="320"/>
      <c r="C17" s="320"/>
      <c r="D17" s="320"/>
      <c r="E17" s="320"/>
      <c r="F17" s="320"/>
      <c r="G17" s="320"/>
      <c r="H17" s="320"/>
      <c r="I17" s="320"/>
      <c r="J17" s="320"/>
      <c r="K17" s="320"/>
      <c r="L17" s="320"/>
      <c r="M17" s="320"/>
      <c r="N17" s="320"/>
      <c r="O17" s="320"/>
      <c r="P17" s="320"/>
      <c r="Q17" s="320"/>
      <c r="R17" s="320"/>
      <c r="S17" s="320"/>
      <c r="T17" s="320"/>
      <c r="U17" s="320"/>
    </row>
    <row r="18" spans="2:21" ht="60" customHeight="1" x14ac:dyDescent="0.3">
      <c r="B18" s="320"/>
      <c r="C18" s="320"/>
      <c r="D18" s="320"/>
      <c r="E18" s="320"/>
      <c r="F18" s="320"/>
      <c r="G18" s="320"/>
      <c r="H18" s="320"/>
      <c r="I18" s="320"/>
      <c r="J18" s="320"/>
      <c r="K18" s="320"/>
      <c r="L18" s="320"/>
      <c r="M18" s="320"/>
      <c r="N18" s="320"/>
      <c r="O18" s="320"/>
      <c r="P18" s="320"/>
      <c r="Q18" s="320"/>
      <c r="R18" s="320"/>
      <c r="S18" s="320"/>
      <c r="T18" s="320"/>
      <c r="U18" s="320"/>
    </row>
    <row r="19" spans="2:21" ht="60" customHeight="1" x14ac:dyDescent="0.3">
      <c r="B19" s="320"/>
      <c r="C19" s="320"/>
      <c r="D19" s="320"/>
      <c r="E19" s="320"/>
      <c r="F19" s="320"/>
      <c r="G19" s="320"/>
      <c r="H19" s="320"/>
      <c r="I19" s="320"/>
      <c r="J19" s="320"/>
      <c r="K19" s="320"/>
      <c r="L19" s="320"/>
      <c r="M19" s="320"/>
      <c r="N19" s="320"/>
      <c r="O19" s="320"/>
      <c r="P19" s="320"/>
      <c r="Q19" s="320"/>
      <c r="R19" s="320"/>
      <c r="S19" s="320"/>
      <c r="T19" s="320"/>
      <c r="U19" s="320"/>
    </row>
    <row r="20" spans="2:21" ht="16.5" customHeight="1" x14ac:dyDescent="0.3">
      <c r="B20" s="13"/>
      <c r="C20" s="13"/>
      <c r="D20" s="13"/>
      <c r="E20" s="13"/>
      <c r="F20" s="13"/>
      <c r="G20" s="13"/>
      <c r="H20" s="13"/>
      <c r="I20" s="13"/>
      <c r="J20" s="13"/>
      <c r="K20" s="13"/>
      <c r="L20" s="13"/>
      <c r="M20" s="13"/>
      <c r="N20" s="13"/>
      <c r="O20" s="13"/>
      <c r="P20" s="13"/>
      <c r="Q20" s="13"/>
      <c r="R20" s="13"/>
      <c r="S20" s="13"/>
      <c r="T20" s="13"/>
      <c r="U20" s="13"/>
    </row>
    <row r="21" spans="2:21" ht="22.05" customHeight="1" x14ac:dyDescent="0.3">
      <c r="B21" s="332" t="s">
        <v>179</v>
      </c>
      <c r="C21" s="332"/>
      <c r="D21" s="332"/>
      <c r="E21" s="332"/>
      <c r="F21" s="332"/>
      <c r="G21" s="332"/>
      <c r="H21" s="332"/>
      <c r="I21" s="332"/>
      <c r="J21" s="332"/>
      <c r="K21" s="332"/>
      <c r="L21" s="332"/>
      <c r="M21" s="332"/>
      <c r="N21" s="332"/>
      <c r="O21" s="332"/>
      <c r="P21" s="332"/>
      <c r="Q21" s="332"/>
      <c r="R21" s="332"/>
      <c r="S21" s="332"/>
      <c r="T21" s="332"/>
      <c r="U21" s="332"/>
    </row>
    <row r="22" spans="2:21" ht="25.05" customHeight="1" x14ac:dyDescent="0.3">
      <c r="B22" s="333" t="s">
        <v>28</v>
      </c>
      <c r="C22" s="333"/>
      <c r="D22" s="333"/>
      <c r="E22" s="333"/>
      <c r="F22" s="333"/>
      <c r="G22" s="333"/>
      <c r="H22" s="333"/>
      <c r="I22" s="333"/>
      <c r="J22" s="333"/>
      <c r="K22" s="333"/>
      <c r="L22" s="333"/>
      <c r="M22" s="333"/>
      <c r="N22" s="333"/>
      <c r="O22" s="333"/>
      <c r="P22" s="333"/>
      <c r="Q22" s="333"/>
      <c r="R22" s="333"/>
      <c r="S22" s="333"/>
      <c r="T22" s="333"/>
      <c r="U22" s="333"/>
    </row>
    <row r="23" spans="2:21" ht="60" customHeight="1" x14ac:dyDescent="0.3">
      <c r="B23" s="320" t="s">
        <v>523</v>
      </c>
      <c r="C23" s="320"/>
      <c r="D23" s="320"/>
      <c r="E23" s="320"/>
      <c r="F23" s="320"/>
      <c r="G23" s="320"/>
      <c r="H23" s="320"/>
      <c r="I23" s="320"/>
      <c r="J23" s="320"/>
      <c r="K23" s="320"/>
      <c r="L23" s="320"/>
      <c r="M23" s="320"/>
      <c r="N23" s="320"/>
      <c r="O23" s="320"/>
      <c r="P23" s="320"/>
      <c r="Q23" s="320"/>
      <c r="R23" s="320"/>
      <c r="S23" s="320"/>
      <c r="T23" s="320"/>
      <c r="U23" s="320"/>
    </row>
    <row r="24" spans="2:21" ht="60" customHeight="1" x14ac:dyDescent="0.3">
      <c r="B24" s="320" t="s">
        <v>524</v>
      </c>
      <c r="C24" s="320"/>
      <c r="D24" s="320"/>
      <c r="E24" s="320"/>
      <c r="F24" s="320"/>
      <c r="G24" s="320"/>
      <c r="H24" s="320"/>
      <c r="I24" s="320"/>
      <c r="J24" s="320"/>
      <c r="K24" s="320"/>
      <c r="L24" s="320"/>
      <c r="M24" s="320"/>
      <c r="N24" s="320"/>
      <c r="O24" s="320"/>
      <c r="P24" s="320"/>
      <c r="Q24" s="320"/>
      <c r="R24" s="320"/>
      <c r="S24" s="320"/>
      <c r="T24" s="320"/>
      <c r="U24" s="320"/>
    </row>
    <row r="25" spans="2:21" s="14" customFormat="1" ht="25.05" customHeight="1" x14ac:dyDescent="0.3">
      <c r="B25" s="324" t="s">
        <v>123</v>
      </c>
      <c r="C25" s="324"/>
      <c r="D25" s="324"/>
      <c r="E25" s="324"/>
      <c r="F25" s="324"/>
      <c r="G25" s="324"/>
      <c r="H25" s="324"/>
      <c r="I25" s="324"/>
      <c r="J25" s="324"/>
      <c r="K25" s="324"/>
      <c r="L25" s="324"/>
      <c r="M25" s="324"/>
      <c r="N25" s="324"/>
      <c r="O25" s="324"/>
      <c r="P25" s="324"/>
      <c r="Q25" s="324"/>
      <c r="R25" s="324"/>
      <c r="S25" s="324"/>
      <c r="T25" s="324"/>
      <c r="U25" s="324"/>
    </row>
    <row r="26" spans="2:21" ht="60" customHeight="1" x14ac:dyDescent="0.3">
      <c r="B26" s="320" t="s">
        <v>525</v>
      </c>
      <c r="C26" s="320"/>
      <c r="D26" s="320"/>
      <c r="E26" s="320"/>
      <c r="F26" s="320"/>
      <c r="G26" s="320"/>
      <c r="H26" s="320"/>
      <c r="I26" s="320"/>
      <c r="J26" s="320"/>
      <c r="K26" s="320"/>
      <c r="L26" s="320"/>
      <c r="M26" s="320"/>
      <c r="N26" s="320"/>
      <c r="O26" s="320"/>
      <c r="P26" s="320"/>
      <c r="Q26" s="320"/>
      <c r="R26" s="320"/>
      <c r="S26" s="320"/>
      <c r="T26" s="320"/>
      <c r="U26" s="320"/>
    </row>
    <row r="27" spans="2:21" ht="60" customHeight="1" x14ac:dyDescent="0.3">
      <c r="B27" s="320" t="s">
        <v>526</v>
      </c>
      <c r="C27" s="320"/>
      <c r="D27" s="320"/>
      <c r="E27" s="320"/>
      <c r="F27" s="320"/>
      <c r="G27" s="320"/>
      <c r="H27" s="320"/>
      <c r="I27" s="320"/>
      <c r="J27" s="320"/>
      <c r="K27" s="320"/>
      <c r="L27" s="320"/>
      <c r="M27" s="320"/>
      <c r="N27" s="320"/>
      <c r="O27" s="320"/>
      <c r="P27" s="320"/>
      <c r="Q27" s="320"/>
      <c r="R27" s="320"/>
      <c r="S27" s="320"/>
      <c r="T27" s="320"/>
      <c r="U27" s="320"/>
    </row>
    <row r="28" spans="2:21" ht="60" customHeight="1" x14ac:dyDescent="0.3">
      <c r="B28" s="320" t="s">
        <v>527</v>
      </c>
      <c r="C28" s="320"/>
      <c r="D28" s="320"/>
      <c r="E28" s="320"/>
      <c r="F28" s="320"/>
      <c r="G28" s="320"/>
      <c r="H28" s="320"/>
      <c r="I28" s="320"/>
      <c r="J28" s="320"/>
      <c r="K28" s="320"/>
      <c r="L28" s="320"/>
      <c r="M28" s="320"/>
      <c r="N28" s="320"/>
      <c r="O28" s="320"/>
      <c r="P28" s="320"/>
      <c r="Q28" s="320"/>
      <c r="R28" s="320"/>
      <c r="S28" s="320"/>
      <c r="T28" s="320"/>
      <c r="U28" s="320"/>
    </row>
    <row r="29" spans="2:21" ht="16.5" customHeight="1" x14ac:dyDescent="0.3">
      <c r="B29" s="13"/>
      <c r="C29" s="13"/>
      <c r="D29" s="13"/>
      <c r="E29" s="13"/>
      <c r="F29" s="13"/>
      <c r="G29" s="13"/>
      <c r="H29" s="13"/>
      <c r="I29" s="13"/>
      <c r="J29" s="13"/>
      <c r="K29" s="13"/>
      <c r="L29" s="13"/>
      <c r="M29" s="13"/>
      <c r="N29" s="13"/>
      <c r="O29" s="13"/>
      <c r="P29" s="13"/>
      <c r="Q29" s="13"/>
      <c r="R29" s="13"/>
      <c r="S29" s="13"/>
      <c r="T29" s="13"/>
      <c r="U29" s="13"/>
    </row>
    <row r="30" spans="2:21" ht="22.05" customHeight="1" x14ac:dyDescent="0.3">
      <c r="B30" s="325" t="s">
        <v>180</v>
      </c>
      <c r="C30" s="325"/>
      <c r="D30" s="325"/>
      <c r="E30" s="325"/>
      <c r="F30" s="325"/>
      <c r="G30" s="325"/>
      <c r="H30" s="325"/>
      <c r="I30" s="325"/>
      <c r="J30" s="325"/>
      <c r="K30" s="325"/>
      <c r="L30" s="325"/>
      <c r="M30" s="325"/>
      <c r="N30" s="325"/>
      <c r="O30" s="325"/>
      <c r="P30" s="325"/>
      <c r="Q30" s="325"/>
      <c r="R30" s="325"/>
      <c r="S30" s="325"/>
      <c r="T30" s="325"/>
      <c r="U30" s="325"/>
    </row>
    <row r="31" spans="2:21" ht="25.05" customHeight="1" x14ac:dyDescent="0.3">
      <c r="B31" s="322" t="s">
        <v>28</v>
      </c>
      <c r="C31" s="323"/>
      <c r="D31" s="323"/>
      <c r="E31" s="323"/>
      <c r="F31" s="323"/>
      <c r="G31" s="323"/>
      <c r="H31" s="323"/>
      <c r="I31" s="323"/>
      <c r="J31" s="323"/>
      <c r="K31" s="323"/>
      <c r="L31" s="323"/>
      <c r="M31" s="323"/>
      <c r="N31" s="323"/>
      <c r="O31" s="323"/>
      <c r="P31" s="323"/>
      <c r="Q31" s="323"/>
      <c r="R31" s="323"/>
      <c r="S31" s="323"/>
      <c r="T31" s="323"/>
      <c r="U31" s="323"/>
    </row>
    <row r="32" spans="2:21" ht="60" customHeight="1" x14ac:dyDescent="0.3">
      <c r="B32" s="320"/>
      <c r="C32" s="320"/>
      <c r="D32" s="320"/>
      <c r="E32" s="320"/>
      <c r="F32" s="320"/>
      <c r="G32" s="320"/>
      <c r="H32" s="320"/>
      <c r="I32" s="320"/>
      <c r="J32" s="320"/>
      <c r="K32" s="320"/>
      <c r="L32" s="320"/>
      <c r="M32" s="320"/>
      <c r="N32" s="320"/>
      <c r="O32" s="320"/>
      <c r="P32" s="320"/>
      <c r="Q32" s="320"/>
      <c r="R32" s="320"/>
      <c r="S32" s="320"/>
      <c r="T32" s="320"/>
      <c r="U32" s="320"/>
    </row>
    <row r="33" spans="2:21" ht="60" customHeight="1" x14ac:dyDescent="0.3">
      <c r="B33" s="320"/>
      <c r="C33" s="320"/>
      <c r="D33" s="320"/>
      <c r="E33" s="320"/>
      <c r="F33" s="320"/>
      <c r="G33" s="320"/>
      <c r="H33" s="320"/>
      <c r="I33" s="320"/>
      <c r="J33" s="320"/>
      <c r="K33" s="320"/>
      <c r="L33" s="320"/>
      <c r="M33" s="320"/>
      <c r="N33" s="320"/>
      <c r="O33" s="320"/>
      <c r="P33" s="320"/>
      <c r="Q33" s="320"/>
      <c r="R33" s="320"/>
      <c r="S33" s="320"/>
      <c r="T33" s="320"/>
      <c r="U33" s="320"/>
    </row>
    <row r="34" spans="2:21" s="14" customFormat="1" ht="25.05" customHeight="1" x14ac:dyDescent="0.3">
      <c r="B34" s="324" t="s">
        <v>123</v>
      </c>
      <c r="C34" s="324"/>
      <c r="D34" s="324"/>
      <c r="E34" s="324"/>
      <c r="F34" s="324"/>
      <c r="G34" s="324"/>
      <c r="H34" s="324"/>
      <c r="I34" s="324"/>
      <c r="J34" s="324"/>
      <c r="K34" s="324"/>
      <c r="L34" s="324"/>
      <c r="M34" s="324"/>
      <c r="N34" s="324"/>
      <c r="O34" s="324"/>
      <c r="P34" s="324"/>
      <c r="Q34" s="324"/>
      <c r="R34" s="324"/>
      <c r="S34" s="324"/>
      <c r="T34" s="324"/>
      <c r="U34" s="324"/>
    </row>
    <row r="35" spans="2:21" ht="60" customHeight="1" x14ac:dyDescent="0.3">
      <c r="B35" s="320"/>
      <c r="C35" s="320"/>
      <c r="D35" s="320"/>
      <c r="E35" s="320"/>
      <c r="F35" s="320"/>
      <c r="G35" s="320"/>
      <c r="H35" s="320"/>
      <c r="I35" s="320"/>
      <c r="J35" s="320"/>
      <c r="K35" s="320"/>
      <c r="L35" s="320"/>
      <c r="M35" s="320"/>
      <c r="N35" s="320"/>
      <c r="O35" s="320"/>
      <c r="P35" s="320"/>
      <c r="Q35" s="320"/>
      <c r="R35" s="320"/>
      <c r="S35" s="320"/>
      <c r="T35" s="320"/>
      <c r="U35" s="320"/>
    </row>
    <row r="36" spans="2:21" ht="60" customHeight="1" x14ac:dyDescent="0.3">
      <c r="B36" s="320"/>
      <c r="C36" s="320"/>
      <c r="D36" s="320"/>
      <c r="E36" s="320"/>
      <c r="F36" s="320"/>
      <c r="G36" s="320"/>
      <c r="H36" s="320"/>
      <c r="I36" s="320"/>
      <c r="J36" s="320"/>
      <c r="K36" s="320"/>
      <c r="L36" s="320"/>
      <c r="M36" s="320"/>
      <c r="N36" s="320"/>
      <c r="O36" s="320"/>
      <c r="P36" s="320"/>
      <c r="Q36" s="320"/>
      <c r="R36" s="320"/>
      <c r="S36" s="320"/>
      <c r="T36" s="320"/>
      <c r="U36" s="320"/>
    </row>
    <row r="37" spans="2:21" ht="60" customHeight="1" x14ac:dyDescent="0.3">
      <c r="B37" s="320"/>
      <c r="C37" s="320"/>
      <c r="D37" s="320"/>
      <c r="E37" s="320"/>
      <c r="F37" s="320"/>
      <c r="G37" s="320"/>
      <c r="H37" s="320"/>
      <c r="I37" s="320"/>
      <c r="J37" s="320"/>
      <c r="K37" s="320"/>
      <c r="L37" s="320"/>
      <c r="M37" s="320"/>
      <c r="N37" s="320"/>
      <c r="O37" s="320"/>
      <c r="P37" s="320"/>
      <c r="Q37" s="320"/>
      <c r="R37" s="320"/>
      <c r="S37" s="320"/>
      <c r="T37" s="320"/>
      <c r="U37" s="320"/>
    </row>
    <row r="39" spans="2:21" x14ac:dyDescent="0.3">
      <c r="B39" s="321" t="s">
        <v>181</v>
      </c>
      <c r="C39" s="321"/>
      <c r="D39" s="321"/>
      <c r="E39" s="321"/>
      <c r="F39" s="321"/>
      <c r="G39" s="321"/>
      <c r="H39" s="321"/>
      <c r="I39" s="321"/>
      <c r="J39" s="321"/>
      <c r="K39" s="321"/>
      <c r="L39" s="321"/>
      <c r="M39" s="321"/>
      <c r="N39" s="321"/>
      <c r="O39" s="321"/>
      <c r="P39" s="321"/>
      <c r="Q39" s="321"/>
      <c r="R39" s="321"/>
      <c r="S39" s="321"/>
      <c r="T39" s="321"/>
      <c r="U39" s="321"/>
    </row>
    <row r="40" spans="2:21" ht="19.8" x14ac:dyDescent="0.3">
      <c r="B40" s="322" t="s">
        <v>28</v>
      </c>
      <c r="C40" s="323"/>
      <c r="D40" s="323"/>
      <c r="E40" s="323"/>
      <c r="F40" s="323"/>
      <c r="G40" s="323"/>
      <c r="H40" s="323"/>
      <c r="I40" s="323"/>
      <c r="J40" s="323"/>
      <c r="K40" s="323"/>
      <c r="L40" s="323"/>
      <c r="M40" s="323"/>
      <c r="N40" s="323"/>
      <c r="O40" s="323"/>
      <c r="P40" s="323"/>
      <c r="Q40" s="323"/>
      <c r="R40" s="323"/>
      <c r="S40" s="323"/>
      <c r="T40" s="323"/>
      <c r="U40" s="323"/>
    </row>
    <row r="41" spans="2:21" ht="51.75" customHeight="1" x14ac:dyDescent="0.3">
      <c r="B41" s="320"/>
      <c r="C41" s="320"/>
      <c r="D41" s="320"/>
      <c r="E41" s="320"/>
      <c r="F41" s="320"/>
      <c r="G41" s="320"/>
      <c r="H41" s="320"/>
      <c r="I41" s="320"/>
      <c r="J41" s="320"/>
      <c r="K41" s="320"/>
      <c r="L41" s="320"/>
      <c r="M41" s="320"/>
      <c r="N41" s="320"/>
      <c r="O41" s="320"/>
      <c r="P41" s="320"/>
      <c r="Q41" s="320"/>
      <c r="R41" s="320"/>
      <c r="S41" s="320"/>
      <c r="T41" s="320"/>
      <c r="U41" s="320"/>
    </row>
    <row r="42" spans="2:21" ht="50.25" customHeight="1" x14ac:dyDescent="0.3">
      <c r="B42" s="320"/>
      <c r="C42" s="320"/>
      <c r="D42" s="320"/>
      <c r="E42" s="320"/>
      <c r="F42" s="320"/>
      <c r="G42" s="320"/>
      <c r="H42" s="320"/>
      <c r="I42" s="320"/>
      <c r="J42" s="320"/>
      <c r="K42" s="320"/>
      <c r="L42" s="320"/>
      <c r="M42" s="320"/>
      <c r="N42" s="320"/>
      <c r="O42" s="320"/>
      <c r="P42" s="320"/>
      <c r="Q42" s="320"/>
      <c r="R42" s="320"/>
      <c r="S42" s="320"/>
      <c r="T42" s="320"/>
      <c r="U42" s="320"/>
    </row>
    <row r="43" spans="2:21" ht="19.8" x14ac:dyDescent="0.3">
      <c r="B43" s="324" t="s">
        <v>123</v>
      </c>
      <c r="C43" s="324"/>
      <c r="D43" s="324"/>
      <c r="E43" s="324"/>
      <c r="F43" s="324"/>
      <c r="G43" s="324"/>
      <c r="H43" s="324"/>
      <c r="I43" s="324"/>
      <c r="J43" s="324"/>
      <c r="K43" s="324"/>
      <c r="L43" s="324"/>
      <c r="M43" s="324"/>
      <c r="N43" s="324"/>
      <c r="O43" s="324"/>
      <c r="P43" s="324"/>
      <c r="Q43" s="324"/>
      <c r="R43" s="324"/>
      <c r="S43" s="324"/>
      <c r="T43" s="324"/>
      <c r="U43" s="324"/>
    </row>
    <row r="44" spans="2:21" ht="69.75" customHeight="1" x14ac:dyDescent="0.3">
      <c r="B44" s="320"/>
      <c r="C44" s="320"/>
      <c r="D44" s="320"/>
      <c r="E44" s="320"/>
      <c r="F44" s="320"/>
      <c r="G44" s="320"/>
      <c r="H44" s="320"/>
      <c r="I44" s="320"/>
      <c r="J44" s="320"/>
      <c r="K44" s="320"/>
      <c r="L44" s="320"/>
      <c r="M44" s="320"/>
      <c r="N44" s="320"/>
      <c r="O44" s="320"/>
      <c r="P44" s="320"/>
      <c r="Q44" s="320"/>
      <c r="R44" s="320"/>
      <c r="S44" s="320"/>
      <c r="T44" s="320"/>
      <c r="U44" s="320"/>
    </row>
    <row r="45" spans="2:21" ht="60" customHeight="1" x14ac:dyDescent="0.3">
      <c r="B45" s="320"/>
      <c r="C45" s="320"/>
      <c r="D45" s="320"/>
      <c r="E45" s="320"/>
      <c r="F45" s="320"/>
      <c r="G45" s="320"/>
      <c r="H45" s="320"/>
      <c r="I45" s="320"/>
      <c r="J45" s="320"/>
      <c r="K45" s="320"/>
      <c r="L45" s="320"/>
      <c r="M45" s="320"/>
      <c r="N45" s="320"/>
      <c r="O45" s="320"/>
      <c r="P45" s="320"/>
      <c r="Q45" s="320"/>
      <c r="R45" s="320"/>
      <c r="S45" s="320"/>
      <c r="T45" s="320"/>
      <c r="U45" s="320"/>
    </row>
    <row r="46" spans="2:21" ht="59.25" customHeight="1" x14ac:dyDescent="0.3">
      <c r="B46" s="320"/>
      <c r="C46" s="320"/>
      <c r="D46" s="320"/>
      <c r="E46" s="320"/>
      <c r="F46" s="320"/>
      <c r="G46" s="320"/>
      <c r="H46" s="320"/>
      <c r="I46" s="320"/>
      <c r="J46" s="320"/>
      <c r="K46" s="320"/>
      <c r="L46" s="320"/>
      <c r="M46" s="320"/>
      <c r="N46" s="320"/>
      <c r="O46" s="320"/>
      <c r="P46" s="320"/>
      <c r="Q46" s="320"/>
      <c r="R46" s="320"/>
      <c r="S46" s="320"/>
      <c r="T46" s="320"/>
      <c r="U46" s="320"/>
    </row>
    <row r="65495" spans="2:22" x14ac:dyDescent="0.3">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3">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3">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26:U26"/>
    <mergeCell ref="G3:G9"/>
    <mergeCell ref="B2:B3"/>
    <mergeCell ref="M2:P2"/>
    <mergeCell ref="B16:U16"/>
    <mergeCell ref="B23:U23"/>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7:U27"/>
    <mergeCell ref="B28:U28"/>
    <mergeCell ref="B30:U30"/>
    <mergeCell ref="B31:U31"/>
    <mergeCell ref="B32:U32"/>
    <mergeCell ref="B33:U33"/>
    <mergeCell ref="B34:U34"/>
    <mergeCell ref="B35:U35"/>
    <mergeCell ref="B36:U36"/>
    <mergeCell ref="B37:U37"/>
    <mergeCell ref="B44:U44"/>
    <mergeCell ref="B45:U45"/>
    <mergeCell ref="B46:U46"/>
    <mergeCell ref="B39:U39"/>
    <mergeCell ref="B40:U40"/>
    <mergeCell ref="B41:U41"/>
    <mergeCell ref="B42:U42"/>
    <mergeCell ref="B43:U43"/>
  </mergeCells>
  <phoneticPr fontId="2" type="noConversion"/>
  <hyperlinks>
    <hyperlink ref="B65497" r:id="rId1" xr:uid="{00000000-0004-0000-0300-000000000000}"/>
    <hyperlink ref="B65496"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7"/>
  <sheetViews>
    <sheetView showGridLines="0" zoomScale="70" zoomScaleNormal="70" workbookViewId="0">
      <selection activeCell="B28" sqref="B26:U28"/>
    </sheetView>
  </sheetViews>
  <sheetFormatPr baseColWidth="10" defaultColWidth="11.44140625" defaultRowHeight="16.2" x14ac:dyDescent="0.3"/>
  <cols>
    <col min="1" max="1" width="1.44140625" style="1" customWidth="1"/>
    <col min="2" max="2" width="38.33203125" style="1" customWidth="1"/>
    <col min="3" max="6" width="7.6640625" style="1" customWidth="1"/>
    <col min="7" max="7" width="1.77734375" style="1" customWidth="1"/>
    <col min="8" max="11" width="7.6640625" style="1" customWidth="1"/>
    <col min="12" max="12" width="1.77734375" style="1" customWidth="1"/>
    <col min="13" max="16" width="7.6640625" style="1" customWidth="1"/>
    <col min="17" max="17" width="2.21875" style="1" customWidth="1"/>
    <col min="18" max="21" width="7.6640625" style="1" customWidth="1"/>
    <col min="22" max="22" width="14.109375" style="1" bestFit="1" customWidth="1"/>
    <col min="23" max="27" width="11.44140625" style="1"/>
    <col min="28" max="28" width="2" style="1" customWidth="1"/>
    <col min="29" max="33" width="11.44140625" style="1"/>
    <col min="34" max="34" width="1.88671875" style="1" customWidth="1"/>
    <col min="35" max="16384" width="11.44140625" style="1"/>
  </cols>
  <sheetData>
    <row r="1" spans="2:22" ht="6" customHeight="1" x14ac:dyDescent="0.3"/>
    <row r="2" spans="2:22" ht="22.5" customHeight="1" x14ac:dyDescent="0.3">
      <c r="B2" s="336" t="s">
        <v>137</v>
      </c>
      <c r="C2" s="329" t="s">
        <v>178</v>
      </c>
      <c r="D2" s="329"/>
      <c r="E2" s="329"/>
      <c r="F2" s="329"/>
      <c r="G2" s="2"/>
      <c r="H2" s="330" t="s">
        <v>179</v>
      </c>
      <c r="I2" s="330"/>
      <c r="J2" s="330"/>
      <c r="K2" s="330"/>
      <c r="L2" s="2"/>
      <c r="M2" s="338" t="s">
        <v>180</v>
      </c>
      <c r="N2" s="338"/>
      <c r="O2" s="338"/>
      <c r="P2" s="338"/>
      <c r="Q2" s="55"/>
      <c r="R2" s="321" t="s">
        <v>181</v>
      </c>
      <c r="S2" s="321"/>
      <c r="T2" s="321"/>
      <c r="U2" s="321"/>
      <c r="V2" s="326"/>
    </row>
    <row r="3" spans="2:22" ht="24.75" customHeight="1" thickBot="1" x14ac:dyDescent="0.35">
      <c r="B3" s="337"/>
      <c r="C3" s="3">
        <v>1</v>
      </c>
      <c r="D3" s="3">
        <v>2</v>
      </c>
      <c r="E3" s="4">
        <v>3</v>
      </c>
      <c r="F3" s="5">
        <v>4</v>
      </c>
      <c r="G3" s="334"/>
      <c r="H3" s="3">
        <v>1</v>
      </c>
      <c r="I3" s="3">
        <v>2</v>
      </c>
      <c r="J3" s="4">
        <v>3</v>
      </c>
      <c r="K3" s="5">
        <v>4</v>
      </c>
      <c r="L3" s="327"/>
      <c r="M3" s="3">
        <v>1</v>
      </c>
      <c r="N3" s="3">
        <v>2</v>
      </c>
      <c r="O3" s="4">
        <v>3</v>
      </c>
      <c r="P3" s="5">
        <v>4</v>
      </c>
      <c r="Q3" s="56"/>
      <c r="R3" s="3">
        <v>1</v>
      </c>
      <c r="S3" s="3">
        <v>2</v>
      </c>
      <c r="T3" s="4">
        <v>3</v>
      </c>
      <c r="U3" s="5">
        <v>4</v>
      </c>
      <c r="V3" s="326"/>
    </row>
    <row r="4" spans="2:22" ht="38.1" customHeight="1" thickTop="1" thickBot="1" x14ac:dyDescent="0.35">
      <c r="B4" s="37" t="s">
        <v>133</v>
      </c>
      <c r="C4" s="36">
        <f>Autoevaluación!R84/SUM(Autoevaluación!R84:R87)</f>
        <v>0</v>
      </c>
      <c r="D4" s="7">
        <f>Autoevaluación!R85/SUM(Autoevaluación!R84:R87)</f>
        <v>0.33333333333333331</v>
      </c>
      <c r="E4" s="7">
        <f>Autoevaluación!R86/SUM(Autoevaluación!R84:R87)</f>
        <v>0.33333333333333331</v>
      </c>
      <c r="F4" s="7">
        <f>Autoevaluación!R87/SUM(Autoevaluación!R84:R87)</f>
        <v>0.33333333333333331</v>
      </c>
      <c r="G4" s="335"/>
      <c r="H4" s="17">
        <f>Autoevaluación!S84/SUM(Autoevaluación!S84:S87)</f>
        <v>0</v>
      </c>
      <c r="I4" s="7">
        <f>Autoevaluación!S85/SUM(Autoevaluación!S84:S87)</f>
        <v>0</v>
      </c>
      <c r="J4" s="7">
        <f>Autoevaluación!S86/SUM(Autoevaluación!S84:S87)</f>
        <v>0.66666666666666663</v>
      </c>
      <c r="K4" s="7">
        <f>Autoevaluación!S87/SUM(Autoevaluación!S84:S87)</f>
        <v>0.33333333333333331</v>
      </c>
      <c r="L4" s="328"/>
      <c r="M4" s="7" t="e">
        <f>Autoevaluación!T84/SUM(Autoevaluación!T84:T87)</f>
        <v>#DIV/0!</v>
      </c>
      <c r="N4" s="7" t="e">
        <f>Autoevaluación!T85/SUM(Autoevaluación!T84:T87)</f>
        <v>#DIV/0!</v>
      </c>
      <c r="O4" s="7" t="e">
        <f>Autoevaluación!T86/SUM(Autoevaluación!T84:T87)</f>
        <v>#DIV/0!</v>
      </c>
      <c r="P4" s="7" t="e">
        <f>Autoevaluación!T87/SUM(Autoevaluación!T84:T87)</f>
        <v>#DIV/0!</v>
      </c>
      <c r="Q4" s="53"/>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x14ac:dyDescent="0.35">
      <c r="B5" s="39" t="s">
        <v>134</v>
      </c>
      <c r="C5" s="36">
        <f>Autoevaluación!R89/SUM(Autoevaluación!R89:R92)</f>
        <v>0</v>
      </c>
      <c r="D5" s="7">
        <f>Autoevaluación!R90/SUM(Autoevaluación!R89:R92)</f>
        <v>0.42857142857142855</v>
      </c>
      <c r="E5" s="7">
        <f>Autoevaluación!R91/SUM(Autoevaluación!R89:R92)</f>
        <v>0.5714285714285714</v>
      </c>
      <c r="F5" s="7">
        <f>Autoevaluación!R92/SUM(Autoevaluación!R89:R92)</f>
        <v>0</v>
      </c>
      <c r="G5" s="335"/>
      <c r="H5" s="17">
        <f>Autoevaluación!S89/SUM(Autoevaluación!S89:S92)</f>
        <v>0</v>
      </c>
      <c r="I5" s="7">
        <f>Autoevaluación!S90/SUM(Autoevaluación!S89:S92)</f>
        <v>0.14285714285714285</v>
      </c>
      <c r="J5" s="7" t="e">
        <f>Autoevaluación!S91/SUM(Autoevaluación!S89:Q92Q13:V16)</f>
        <v>#NAME?</v>
      </c>
      <c r="K5" s="7">
        <f>Autoevaluación!S92/SUM(Autoevaluación!S89:S92)</f>
        <v>0.14285714285714285</v>
      </c>
      <c r="L5" s="328"/>
      <c r="M5" s="7" t="e">
        <f>Autoevaluación!T89/SUM(Autoevaluación!T89:T92)</f>
        <v>#DIV/0!</v>
      </c>
      <c r="N5" s="7" t="e">
        <f>Autoevaluación!T90/SUM(Autoevaluación!T89:T92)</f>
        <v>#DIV/0!</v>
      </c>
      <c r="O5" s="7" t="e">
        <f>Autoevaluación!T91/SUM(Autoevaluación!T89:T92)</f>
        <v>#DIV/0!</v>
      </c>
      <c r="P5" s="7" t="e">
        <f>Autoevaluación!T92/SUM(Autoevaluación!T89:T92)</f>
        <v>#DIV/0!</v>
      </c>
      <c r="Q5" s="53"/>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x14ac:dyDescent="0.35">
      <c r="B6" s="39" t="s">
        <v>32</v>
      </c>
      <c r="C6" s="36">
        <f>Autoevaluación!R98/SUM(Autoevaluación!R98:R101)</f>
        <v>0</v>
      </c>
      <c r="D6" s="7">
        <f>Autoevaluación!R99/SUM(Autoevaluación!R98:R101)</f>
        <v>0.5</v>
      </c>
      <c r="E6" s="7">
        <f>Autoevaluación!R100/SUM(Autoevaluación!R98:R101)</f>
        <v>0.5</v>
      </c>
      <c r="F6" s="7">
        <f>Autoevaluación!R101/SUM(Autoevaluación!R98:R101)</f>
        <v>0</v>
      </c>
      <c r="G6" s="335"/>
      <c r="H6" s="17">
        <f>Autoevaluación!S98/SUM(Autoevaluación!S98:S101)</f>
        <v>0</v>
      </c>
      <c r="I6" s="7">
        <f>Autoevaluación!S99/SUM(Autoevaluación!S98:S101)</f>
        <v>0.5</v>
      </c>
      <c r="J6" s="7">
        <f>Autoevaluación!S100/SUM(Autoevaluación!S98:S101)</f>
        <v>0.5</v>
      </c>
      <c r="K6" s="7">
        <f>Autoevaluación!S10/SUM(Autoevaluación!S98:S101)</f>
        <v>0</v>
      </c>
      <c r="L6" s="328"/>
      <c r="M6" s="7" t="e">
        <f>Autoevaluación!T98/SUM(Autoevaluación!T98:T101)</f>
        <v>#DIV/0!</v>
      </c>
      <c r="N6" s="7" t="e">
        <f>Autoevaluación!T99/SUM(Autoevaluación!T98:T101)</f>
        <v>#DIV/0!</v>
      </c>
      <c r="O6" s="7" t="e">
        <f>Autoevaluación!T100/SUM(Autoevaluación!T98:T101)</f>
        <v>#DIV/0!</v>
      </c>
      <c r="P6" s="7" t="e">
        <f>Autoevaluación!T101/SUM(Autoevaluación!T98:T101)</f>
        <v>#DIV/0!</v>
      </c>
      <c r="Q6" s="53"/>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 customHeight="1" thickTop="1" thickBot="1" x14ac:dyDescent="0.35">
      <c r="B7" s="37" t="s">
        <v>135</v>
      </c>
      <c r="C7" s="36">
        <f>Autoevaluación!R102/SUM(Autoevaluación!R102:R105)</f>
        <v>0</v>
      </c>
      <c r="D7" s="7">
        <f>Autoevaluación!R103/SUM(Autoevaluación!R102:R105)</f>
        <v>0.5</v>
      </c>
      <c r="E7" s="7">
        <f>Autoevaluación!R104/SUM(Autoevaluación!R102:R105)</f>
        <v>0.5</v>
      </c>
      <c r="F7" s="7">
        <f>Autoevaluación!R105/SUM(Autoevaluación!R102:R105)</f>
        <v>0</v>
      </c>
      <c r="G7" s="335"/>
      <c r="H7" s="17">
        <f>Autoevaluación!S102/SUM(Autoevaluación!S102:S105)</f>
        <v>0</v>
      </c>
      <c r="I7" s="7">
        <f>Autoevaluación!S103/SUM(Autoevaluación!S102:S105)</f>
        <v>0.5</v>
      </c>
      <c r="J7" s="7">
        <f>Autoevaluación!S104/SUM(Autoevaluación!S102:S105)</f>
        <v>0.5</v>
      </c>
      <c r="K7" s="7">
        <f>Autoevaluación!S105/SUM(Autoevaluación!S102:S105)</f>
        <v>0</v>
      </c>
      <c r="L7" s="328"/>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53"/>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 customHeight="1" thickTop="1" thickBot="1" x14ac:dyDescent="0.35">
      <c r="B8" s="37" t="s">
        <v>136</v>
      </c>
      <c r="C8" s="36">
        <f>Autoevaluación!R114/SUM(Autoevaluación!R114:R117)</f>
        <v>0</v>
      </c>
      <c r="D8" s="7">
        <f>Autoevaluación!R115/SUM(Autoevaluación!R114:R117)</f>
        <v>0</v>
      </c>
      <c r="E8" s="7">
        <f>Autoevaluación!R116/SUM(Autoevaluación!R114:R117)</f>
        <v>0.5</v>
      </c>
      <c r="F8" s="7">
        <f>Autoevaluación!R117/SUM(Autoevaluación!R114:R117)</f>
        <v>0.5</v>
      </c>
      <c r="G8" s="335"/>
      <c r="H8" s="17">
        <f>Autoevaluación!S114/SUM(Autoevaluación!S114:S117)</f>
        <v>0</v>
      </c>
      <c r="I8" s="7">
        <f>Autoevaluación!S115/SUM(Autoevaluación!S114:S117)</f>
        <v>0</v>
      </c>
      <c r="J8" s="7">
        <f>Autoevaluación!S116/SUM(Autoevaluación!S114:S117)</f>
        <v>0.5</v>
      </c>
      <c r="K8" s="7">
        <f>Autoevaluación!S117/SUM(Autoevaluación!S114:S117)</f>
        <v>0.5</v>
      </c>
      <c r="L8" s="328"/>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53"/>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x14ac:dyDescent="0.3">
      <c r="B9" s="38"/>
      <c r="C9" s="7"/>
      <c r="D9" s="7"/>
      <c r="E9" s="7"/>
      <c r="F9" s="7"/>
      <c r="G9" s="335"/>
      <c r="H9" s="7"/>
      <c r="I9" s="7"/>
      <c r="J9" s="7"/>
      <c r="K9" s="7"/>
      <c r="L9" s="328"/>
      <c r="M9" s="7"/>
      <c r="N9" s="7"/>
      <c r="O9" s="7"/>
      <c r="P9" s="7"/>
      <c r="Q9" s="53"/>
      <c r="R9" s="7"/>
      <c r="S9" s="7"/>
      <c r="T9" s="7"/>
      <c r="U9" s="7"/>
    </row>
    <row r="10" spans="2:22" ht="42" customHeight="1" x14ac:dyDescent="0.3">
      <c r="B10" s="15" t="s">
        <v>138</v>
      </c>
      <c r="C10" s="12">
        <f>AVERAGE(C4:C9)</f>
        <v>0</v>
      </c>
      <c r="D10" s="12">
        <f>AVERAGE(D4:D9)</f>
        <v>0.35238095238095235</v>
      </c>
      <c r="E10" s="12">
        <f>AVERAGE(E4:E9)</f>
        <v>0.48095238095238091</v>
      </c>
      <c r="F10" s="12">
        <f>AVERAGE(F4:F9)</f>
        <v>0.16666666666666666</v>
      </c>
      <c r="G10" s="9"/>
      <c r="H10" s="12">
        <f>AVERAGE(H4:H9)</f>
        <v>0</v>
      </c>
      <c r="I10" s="12">
        <f>AVERAGE(I4:I9)</f>
        <v>0.22857142857142856</v>
      </c>
      <c r="J10" s="12" t="e">
        <f>AVERAGE(J4:J9)</f>
        <v>#NAME?</v>
      </c>
      <c r="K10" s="12">
        <f>AVERAGE(K4:K9)</f>
        <v>0.19523809523809524</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3">
      <c r="B11" s="8"/>
      <c r="C11" s="8"/>
      <c r="D11" s="8"/>
      <c r="E11" s="8"/>
      <c r="F11" s="9"/>
      <c r="G11" s="9"/>
      <c r="H11" s="9"/>
      <c r="I11" s="9"/>
      <c r="J11" s="9"/>
      <c r="K11" s="9"/>
      <c r="L11" s="9"/>
      <c r="M11" s="9"/>
      <c r="N11" s="9"/>
      <c r="O11" s="9"/>
      <c r="P11" s="9"/>
      <c r="Q11" s="9"/>
      <c r="R11" s="9"/>
      <c r="S11" s="9"/>
      <c r="T11" s="9"/>
      <c r="U11" s="9"/>
    </row>
    <row r="12" spans="2:22" ht="22.05" customHeight="1" x14ac:dyDescent="0.3">
      <c r="B12" s="329" t="s">
        <v>178</v>
      </c>
      <c r="C12" s="329"/>
      <c r="D12" s="329"/>
      <c r="E12" s="329"/>
      <c r="F12" s="329"/>
      <c r="G12" s="329"/>
      <c r="H12" s="329"/>
      <c r="I12" s="329"/>
      <c r="J12" s="329"/>
      <c r="K12" s="329"/>
      <c r="L12" s="329"/>
      <c r="M12" s="329"/>
      <c r="N12" s="329"/>
      <c r="O12" s="329"/>
      <c r="P12" s="329"/>
      <c r="Q12" s="329"/>
      <c r="R12" s="329"/>
      <c r="S12" s="329"/>
      <c r="T12" s="329"/>
      <c r="U12" s="329"/>
    </row>
    <row r="13" spans="2:22" ht="25.05" customHeight="1" x14ac:dyDescent="0.3">
      <c r="B13" s="331" t="s">
        <v>28</v>
      </c>
      <c r="C13" s="331"/>
      <c r="D13" s="331"/>
      <c r="E13" s="331"/>
      <c r="F13" s="331"/>
      <c r="G13" s="331"/>
      <c r="H13" s="331"/>
      <c r="I13" s="331"/>
      <c r="J13" s="331"/>
      <c r="K13" s="331"/>
      <c r="L13" s="331"/>
      <c r="M13" s="331"/>
      <c r="N13" s="331"/>
      <c r="O13" s="331"/>
      <c r="P13" s="331"/>
      <c r="Q13" s="331"/>
      <c r="R13" s="331"/>
      <c r="S13" s="331"/>
      <c r="T13" s="331"/>
      <c r="U13" s="331"/>
    </row>
    <row r="14" spans="2:22" ht="60" customHeight="1" x14ac:dyDescent="0.3">
      <c r="B14" s="293"/>
      <c r="C14" s="293"/>
      <c r="D14" s="293"/>
      <c r="E14" s="293"/>
      <c r="F14" s="293"/>
      <c r="G14" s="293"/>
      <c r="H14" s="293"/>
      <c r="I14" s="293"/>
      <c r="J14" s="293"/>
      <c r="K14" s="293"/>
      <c r="L14" s="293"/>
      <c r="M14" s="293"/>
      <c r="N14" s="293"/>
      <c r="O14" s="293"/>
      <c r="P14" s="293"/>
      <c r="Q14" s="293"/>
      <c r="R14" s="293"/>
      <c r="S14" s="293"/>
      <c r="T14" s="293"/>
      <c r="U14" s="293"/>
    </row>
    <row r="15" spans="2:22" ht="60" customHeight="1" x14ac:dyDescent="0.3">
      <c r="B15" s="293"/>
      <c r="C15" s="293"/>
      <c r="D15" s="293"/>
      <c r="E15" s="293"/>
      <c r="F15" s="293"/>
      <c r="G15" s="293"/>
      <c r="H15" s="293"/>
      <c r="I15" s="293"/>
      <c r="J15" s="293"/>
      <c r="K15" s="293"/>
      <c r="L15" s="293"/>
      <c r="M15" s="293"/>
      <c r="N15" s="293"/>
      <c r="O15" s="293"/>
      <c r="P15" s="293"/>
      <c r="Q15" s="293"/>
      <c r="R15" s="293"/>
      <c r="S15" s="293"/>
      <c r="T15" s="293"/>
      <c r="U15" s="293"/>
    </row>
    <row r="16" spans="2:22" s="14" customFormat="1" ht="25.05" customHeight="1" x14ac:dyDescent="0.3">
      <c r="B16" s="324" t="s">
        <v>123</v>
      </c>
      <c r="C16" s="324"/>
      <c r="D16" s="324"/>
      <c r="E16" s="324"/>
      <c r="F16" s="324"/>
      <c r="G16" s="324"/>
      <c r="H16" s="324"/>
      <c r="I16" s="324"/>
      <c r="J16" s="324"/>
      <c r="K16" s="324"/>
      <c r="L16" s="324"/>
      <c r="M16" s="324"/>
      <c r="N16" s="324"/>
      <c r="O16" s="324"/>
      <c r="P16" s="324"/>
      <c r="Q16" s="324"/>
      <c r="R16" s="324"/>
      <c r="S16" s="324"/>
      <c r="T16" s="324"/>
      <c r="U16" s="324"/>
    </row>
    <row r="17" spans="2:21" ht="60" customHeight="1" x14ac:dyDescent="0.3">
      <c r="B17" s="293"/>
      <c r="C17" s="293"/>
      <c r="D17" s="293"/>
      <c r="E17" s="293"/>
      <c r="F17" s="293"/>
      <c r="G17" s="293"/>
      <c r="H17" s="293"/>
      <c r="I17" s="293"/>
      <c r="J17" s="293"/>
      <c r="K17" s="293"/>
      <c r="L17" s="293"/>
      <c r="M17" s="293"/>
      <c r="N17" s="293"/>
      <c r="O17" s="293"/>
      <c r="P17" s="293"/>
      <c r="Q17" s="293"/>
      <c r="R17" s="293"/>
      <c r="S17" s="293"/>
      <c r="T17" s="293"/>
      <c r="U17" s="293"/>
    </row>
    <row r="18" spans="2:21" ht="60" customHeight="1" x14ac:dyDescent="0.3">
      <c r="B18" s="293"/>
      <c r="C18" s="293"/>
      <c r="D18" s="293"/>
      <c r="E18" s="293"/>
      <c r="F18" s="293"/>
      <c r="G18" s="293"/>
      <c r="H18" s="293"/>
      <c r="I18" s="293"/>
      <c r="J18" s="293"/>
      <c r="K18" s="293"/>
      <c r="L18" s="293"/>
      <c r="M18" s="293"/>
      <c r="N18" s="293"/>
      <c r="O18" s="293"/>
      <c r="P18" s="293"/>
      <c r="Q18" s="293"/>
      <c r="R18" s="293"/>
      <c r="S18" s="293"/>
      <c r="T18" s="293"/>
      <c r="U18" s="293"/>
    </row>
    <row r="19" spans="2:21" ht="60" customHeight="1" x14ac:dyDescent="0.3">
      <c r="B19" s="293"/>
      <c r="C19" s="293"/>
      <c r="D19" s="293"/>
      <c r="E19" s="293"/>
      <c r="F19" s="293"/>
      <c r="G19" s="293"/>
      <c r="H19" s="293"/>
      <c r="I19" s="293"/>
      <c r="J19" s="293"/>
      <c r="K19" s="293"/>
      <c r="L19" s="293"/>
      <c r="M19" s="293"/>
      <c r="N19" s="293"/>
      <c r="O19" s="293"/>
      <c r="P19" s="293"/>
      <c r="Q19" s="293"/>
      <c r="R19" s="293"/>
      <c r="S19" s="293"/>
      <c r="T19" s="293"/>
      <c r="U19" s="293"/>
    </row>
    <row r="20" spans="2:21" ht="16.5" customHeight="1" x14ac:dyDescent="0.3">
      <c r="B20" s="13"/>
      <c r="C20" s="13"/>
      <c r="D20" s="13"/>
      <c r="E20" s="13"/>
      <c r="F20" s="13"/>
      <c r="G20" s="13"/>
      <c r="H20" s="13"/>
      <c r="I20" s="13"/>
      <c r="J20" s="13"/>
      <c r="K20" s="13"/>
      <c r="L20" s="13"/>
      <c r="M20" s="13"/>
      <c r="N20" s="13"/>
      <c r="O20" s="13"/>
      <c r="P20" s="13"/>
      <c r="Q20" s="13"/>
      <c r="R20" s="13"/>
      <c r="S20" s="13"/>
      <c r="T20" s="13"/>
      <c r="U20" s="13"/>
    </row>
    <row r="21" spans="2:21" ht="22.05" customHeight="1" x14ac:dyDescent="0.3">
      <c r="B21" s="332" t="s">
        <v>179</v>
      </c>
      <c r="C21" s="332"/>
      <c r="D21" s="332"/>
      <c r="E21" s="332"/>
      <c r="F21" s="332"/>
      <c r="G21" s="332"/>
      <c r="H21" s="332"/>
      <c r="I21" s="332"/>
      <c r="J21" s="332"/>
      <c r="K21" s="332"/>
      <c r="L21" s="332"/>
      <c r="M21" s="332"/>
      <c r="N21" s="332"/>
      <c r="O21" s="332"/>
      <c r="P21" s="332"/>
      <c r="Q21" s="332"/>
      <c r="R21" s="332"/>
      <c r="S21" s="332"/>
      <c r="T21" s="332"/>
      <c r="U21" s="332"/>
    </row>
    <row r="22" spans="2:21" ht="25.05" customHeight="1" x14ac:dyDescent="0.3">
      <c r="B22" s="322" t="s">
        <v>28</v>
      </c>
      <c r="C22" s="323"/>
      <c r="D22" s="323"/>
      <c r="E22" s="323"/>
      <c r="F22" s="323"/>
      <c r="G22" s="323"/>
      <c r="H22" s="323"/>
      <c r="I22" s="323"/>
      <c r="J22" s="323"/>
      <c r="K22" s="323"/>
      <c r="L22" s="323"/>
      <c r="M22" s="323"/>
      <c r="N22" s="323"/>
      <c r="O22" s="323"/>
      <c r="P22" s="323"/>
      <c r="Q22" s="323"/>
      <c r="R22" s="323"/>
      <c r="S22" s="323"/>
      <c r="T22" s="323"/>
      <c r="U22" s="323"/>
    </row>
    <row r="23" spans="2:21" ht="60" customHeight="1" x14ac:dyDescent="0.3">
      <c r="B23" s="293" t="s">
        <v>519</v>
      </c>
      <c r="C23" s="293"/>
      <c r="D23" s="293"/>
      <c r="E23" s="293"/>
      <c r="F23" s="293"/>
      <c r="G23" s="293"/>
      <c r="H23" s="293"/>
      <c r="I23" s="293"/>
      <c r="J23" s="293"/>
      <c r="K23" s="293"/>
      <c r="L23" s="293"/>
      <c r="M23" s="293"/>
      <c r="N23" s="293"/>
      <c r="O23" s="293"/>
      <c r="P23" s="293"/>
      <c r="Q23" s="293"/>
      <c r="R23" s="293"/>
      <c r="S23" s="293"/>
      <c r="T23" s="293"/>
      <c r="U23" s="293"/>
    </row>
    <row r="24" spans="2:21" ht="60" customHeight="1" x14ac:dyDescent="0.3">
      <c r="B24" s="293" t="s">
        <v>520</v>
      </c>
      <c r="C24" s="293"/>
      <c r="D24" s="293"/>
      <c r="E24" s="293"/>
      <c r="F24" s="293"/>
      <c r="G24" s="293"/>
      <c r="H24" s="293"/>
      <c r="I24" s="293"/>
      <c r="J24" s="293"/>
      <c r="K24" s="293"/>
      <c r="L24" s="293"/>
      <c r="M24" s="293"/>
      <c r="N24" s="293"/>
      <c r="O24" s="293"/>
      <c r="P24" s="293"/>
      <c r="Q24" s="293"/>
      <c r="R24" s="293"/>
      <c r="S24" s="293"/>
      <c r="T24" s="293"/>
      <c r="U24" s="293"/>
    </row>
    <row r="25" spans="2:21" s="14" customFormat="1" ht="25.05" customHeight="1" x14ac:dyDescent="0.3">
      <c r="B25" s="324" t="s">
        <v>123</v>
      </c>
      <c r="C25" s="324"/>
      <c r="D25" s="324"/>
      <c r="E25" s="324"/>
      <c r="F25" s="324"/>
      <c r="G25" s="324"/>
      <c r="H25" s="324"/>
      <c r="I25" s="324"/>
      <c r="J25" s="324"/>
      <c r="K25" s="324"/>
      <c r="L25" s="324"/>
      <c r="M25" s="324"/>
      <c r="N25" s="324"/>
      <c r="O25" s="324"/>
      <c r="P25" s="324"/>
      <c r="Q25" s="324"/>
      <c r="R25" s="324"/>
      <c r="S25" s="324"/>
      <c r="T25" s="324"/>
      <c r="U25" s="324"/>
    </row>
    <row r="26" spans="2:21" ht="60" customHeight="1" x14ac:dyDescent="0.3">
      <c r="B26" s="293" t="s">
        <v>521</v>
      </c>
      <c r="C26" s="293"/>
      <c r="D26" s="293"/>
      <c r="E26" s="293"/>
      <c r="F26" s="293"/>
      <c r="G26" s="293"/>
      <c r="H26" s="293"/>
      <c r="I26" s="293"/>
      <c r="J26" s="293"/>
      <c r="K26" s="293"/>
      <c r="L26" s="293"/>
      <c r="M26" s="293"/>
      <c r="N26" s="293"/>
      <c r="O26" s="293"/>
      <c r="P26" s="293"/>
      <c r="Q26" s="293"/>
      <c r="R26" s="293"/>
      <c r="S26" s="293"/>
      <c r="T26" s="293"/>
      <c r="U26" s="293"/>
    </row>
    <row r="27" spans="2:21" ht="60" customHeight="1" x14ac:dyDescent="0.3">
      <c r="B27" s="293" t="s">
        <v>522</v>
      </c>
      <c r="C27" s="293"/>
      <c r="D27" s="293"/>
      <c r="E27" s="293"/>
      <c r="F27" s="293"/>
      <c r="G27" s="293"/>
      <c r="H27" s="293"/>
      <c r="I27" s="293"/>
      <c r="J27" s="293"/>
      <c r="K27" s="293"/>
      <c r="L27" s="293"/>
      <c r="M27" s="293"/>
      <c r="N27" s="293"/>
      <c r="O27" s="293"/>
      <c r="P27" s="293"/>
      <c r="Q27" s="293"/>
      <c r="R27" s="293"/>
      <c r="S27" s="293"/>
      <c r="T27" s="293"/>
      <c r="U27" s="293"/>
    </row>
    <row r="28" spans="2:21" ht="60" customHeight="1" x14ac:dyDescent="0.3">
      <c r="B28" s="293" t="s">
        <v>519</v>
      </c>
      <c r="C28" s="293"/>
      <c r="D28" s="293"/>
      <c r="E28" s="293"/>
      <c r="F28" s="293"/>
      <c r="G28" s="293"/>
      <c r="H28" s="293"/>
      <c r="I28" s="293"/>
      <c r="J28" s="293"/>
      <c r="K28" s="293"/>
      <c r="L28" s="293"/>
      <c r="M28" s="293"/>
      <c r="N28" s="293"/>
      <c r="O28" s="293"/>
      <c r="P28" s="293"/>
      <c r="Q28" s="293"/>
      <c r="R28" s="293"/>
      <c r="S28" s="293"/>
      <c r="T28" s="293"/>
      <c r="U28" s="293"/>
    </row>
    <row r="29" spans="2:21" ht="16.5" customHeight="1" x14ac:dyDescent="0.3">
      <c r="B29" s="13"/>
      <c r="C29" s="13"/>
      <c r="D29" s="13"/>
      <c r="E29" s="13"/>
      <c r="F29" s="13"/>
      <c r="G29" s="13"/>
      <c r="H29" s="13"/>
      <c r="I29" s="13"/>
      <c r="J29" s="13"/>
      <c r="K29" s="13"/>
      <c r="L29" s="13"/>
      <c r="M29" s="13"/>
      <c r="N29" s="13"/>
      <c r="O29" s="13"/>
      <c r="P29" s="13"/>
      <c r="Q29" s="13"/>
      <c r="R29" s="13"/>
      <c r="S29" s="13"/>
      <c r="T29" s="13"/>
      <c r="U29" s="13"/>
    </row>
    <row r="30" spans="2:21" ht="22.05" customHeight="1" x14ac:dyDescent="0.3">
      <c r="B30" s="325" t="s">
        <v>180</v>
      </c>
      <c r="C30" s="325"/>
      <c r="D30" s="325"/>
      <c r="E30" s="325"/>
      <c r="F30" s="325"/>
      <c r="G30" s="325"/>
      <c r="H30" s="325"/>
      <c r="I30" s="325"/>
      <c r="J30" s="325"/>
      <c r="K30" s="325"/>
      <c r="L30" s="325"/>
      <c r="M30" s="325"/>
      <c r="N30" s="325"/>
      <c r="O30" s="325"/>
      <c r="P30" s="325"/>
      <c r="Q30" s="325"/>
      <c r="R30" s="325"/>
      <c r="S30" s="325"/>
      <c r="T30" s="325"/>
      <c r="U30" s="325"/>
    </row>
    <row r="31" spans="2:21" ht="25.05" customHeight="1" x14ac:dyDescent="0.3">
      <c r="B31" s="333" t="s">
        <v>28</v>
      </c>
      <c r="C31" s="333"/>
      <c r="D31" s="333"/>
      <c r="E31" s="333"/>
      <c r="F31" s="333"/>
      <c r="G31" s="333"/>
      <c r="H31" s="333"/>
      <c r="I31" s="333"/>
      <c r="J31" s="333"/>
      <c r="K31" s="333"/>
      <c r="L31" s="333"/>
      <c r="M31" s="333"/>
      <c r="N31" s="333"/>
      <c r="O31" s="333"/>
      <c r="P31" s="333"/>
      <c r="Q31" s="333"/>
      <c r="R31" s="333"/>
      <c r="S31" s="333"/>
      <c r="T31" s="333"/>
      <c r="U31" s="333"/>
    </row>
    <row r="32" spans="2:21" ht="60" customHeight="1" x14ac:dyDescent="0.3">
      <c r="B32" s="293"/>
      <c r="C32" s="293"/>
      <c r="D32" s="293"/>
      <c r="E32" s="293"/>
      <c r="F32" s="293"/>
      <c r="G32" s="293"/>
      <c r="H32" s="293"/>
      <c r="I32" s="293"/>
      <c r="J32" s="293"/>
      <c r="K32" s="293"/>
      <c r="L32" s="293"/>
      <c r="M32" s="293"/>
      <c r="N32" s="293"/>
      <c r="O32" s="293"/>
      <c r="P32" s="293"/>
      <c r="Q32" s="293"/>
      <c r="R32" s="293"/>
      <c r="S32" s="293"/>
      <c r="T32" s="293"/>
      <c r="U32" s="293"/>
    </row>
    <row r="33" spans="2:21" ht="60" customHeight="1" x14ac:dyDescent="0.3">
      <c r="B33" s="293"/>
      <c r="C33" s="293"/>
      <c r="D33" s="293"/>
      <c r="E33" s="293"/>
      <c r="F33" s="293"/>
      <c r="G33" s="293"/>
      <c r="H33" s="293"/>
      <c r="I33" s="293"/>
      <c r="J33" s="293"/>
      <c r="K33" s="293"/>
      <c r="L33" s="293"/>
      <c r="M33" s="293"/>
      <c r="N33" s="293"/>
      <c r="O33" s="293"/>
      <c r="P33" s="293"/>
      <c r="Q33" s="293"/>
      <c r="R33" s="293"/>
      <c r="S33" s="293"/>
      <c r="T33" s="293"/>
      <c r="U33" s="293"/>
    </row>
    <row r="34" spans="2:21" s="14" customFormat="1" ht="25.05" customHeight="1" x14ac:dyDescent="0.3">
      <c r="B34" s="324" t="s">
        <v>123</v>
      </c>
      <c r="C34" s="324"/>
      <c r="D34" s="324"/>
      <c r="E34" s="324"/>
      <c r="F34" s="324"/>
      <c r="G34" s="324"/>
      <c r="H34" s="324"/>
      <c r="I34" s="324"/>
      <c r="J34" s="324"/>
      <c r="K34" s="324"/>
      <c r="L34" s="324"/>
      <c r="M34" s="324"/>
      <c r="N34" s="324"/>
      <c r="O34" s="324"/>
      <c r="P34" s="324"/>
      <c r="Q34" s="324"/>
      <c r="R34" s="324"/>
      <c r="S34" s="324"/>
      <c r="T34" s="324"/>
      <c r="U34" s="324"/>
    </row>
    <row r="35" spans="2:21" ht="60" customHeight="1" x14ac:dyDescent="0.3">
      <c r="B35" s="293"/>
      <c r="C35" s="293"/>
      <c r="D35" s="293"/>
      <c r="E35" s="293"/>
      <c r="F35" s="293"/>
      <c r="G35" s="293"/>
      <c r="H35" s="293"/>
      <c r="I35" s="293"/>
      <c r="J35" s="293"/>
      <c r="K35" s="293"/>
      <c r="L35" s="293"/>
      <c r="M35" s="293"/>
      <c r="N35" s="293"/>
      <c r="O35" s="293"/>
      <c r="P35" s="293"/>
      <c r="Q35" s="293"/>
      <c r="R35" s="293"/>
      <c r="S35" s="293"/>
      <c r="T35" s="293"/>
      <c r="U35" s="293"/>
    </row>
    <row r="36" spans="2:21" ht="60" customHeight="1" x14ac:dyDescent="0.3">
      <c r="B36" s="293"/>
      <c r="C36" s="293"/>
      <c r="D36" s="293"/>
      <c r="E36" s="293"/>
      <c r="F36" s="293"/>
      <c r="G36" s="293"/>
      <c r="H36" s="293"/>
      <c r="I36" s="293"/>
      <c r="J36" s="293"/>
      <c r="K36" s="293"/>
      <c r="L36" s="293"/>
      <c r="M36" s="293"/>
      <c r="N36" s="293"/>
      <c r="O36" s="293"/>
      <c r="P36" s="293"/>
      <c r="Q36" s="293"/>
      <c r="R36" s="293"/>
      <c r="S36" s="293"/>
      <c r="T36" s="293"/>
      <c r="U36" s="293"/>
    </row>
    <row r="37" spans="2:21" ht="60" customHeight="1" x14ac:dyDescent="0.3">
      <c r="B37" s="293"/>
      <c r="C37" s="293"/>
      <c r="D37" s="293"/>
      <c r="E37" s="293"/>
      <c r="F37" s="293"/>
      <c r="G37" s="293"/>
      <c r="H37" s="293"/>
      <c r="I37" s="293"/>
      <c r="J37" s="293"/>
      <c r="K37" s="293"/>
      <c r="L37" s="293"/>
      <c r="M37" s="293"/>
      <c r="N37" s="293"/>
      <c r="O37" s="293"/>
      <c r="P37" s="293"/>
      <c r="Q37" s="293"/>
      <c r="R37" s="293"/>
      <c r="S37" s="293"/>
      <c r="T37" s="293"/>
      <c r="U37" s="293"/>
    </row>
    <row r="39" spans="2:21" x14ac:dyDescent="0.3">
      <c r="B39" s="321" t="s">
        <v>181</v>
      </c>
      <c r="C39" s="321"/>
      <c r="D39" s="321"/>
      <c r="E39" s="321"/>
      <c r="F39" s="321"/>
      <c r="G39" s="321"/>
      <c r="H39" s="321"/>
      <c r="I39" s="321"/>
      <c r="J39" s="321"/>
      <c r="K39" s="321"/>
      <c r="L39" s="321"/>
      <c r="M39" s="321"/>
      <c r="N39" s="321"/>
      <c r="O39" s="321"/>
      <c r="P39" s="321"/>
      <c r="Q39" s="321"/>
      <c r="R39" s="321"/>
      <c r="S39" s="321"/>
      <c r="T39" s="321"/>
      <c r="U39" s="321"/>
    </row>
    <row r="40" spans="2:21" ht="19.8" x14ac:dyDescent="0.3">
      <c r="B40" s="333" t="s">
        <v>28</v>
      </c>
      <c r="C40" s="333"/>
      <c r="D40" s="333"/>
      <c r="E40" s="333"/>
      <c r="F40" s="333"/>
      <c r="G40" s="333"/>
      <c r="H40" s="333"/>
      <c r="I40" s="333"/>
      <c r="J40" s="333"/>
      <c r="K40" s="333"/>
      <c r="L40" s="333"/>
      <c r="M40" s="333"/>
      <c r="N40" s="333"/>
      <c r="O40" s="333"/>
      <c r="P40" s="333"/>
      <c r="Q40" s="333"/>
      <c r="R40" s="333"/>
      <c r="S40" s="333"/>
      <c r="T40" s="333"/>
      <c r="U40" s="333"/>
    </row>
    <row r="41" spans="2:21" ht="50.25" customHeight="1" x14ac:dyDescent="0.3">
      <c r="B41" s="293"/>
      <c r="C41" s="293"/>
      <c r="D41" s="293"/>
      <c r="E41" s="293"/>
      <c r="F41" s="293"/>
      <c r="G41" s="293"/>
      <c r="H41" s="293"/>
      <c r="I41" s="293"/>
      <c r="J41" s="293"/>
      <c r="K41" s="293"/>
      <c r="L41" s="293"/>
      <c r="M41" s="293"/>
      <c r="N41" s="293"/>
      <c r="O41" s="293"/>
      <c r="P41" s="293"/>
      <c r="Q41" s="293"/>
      <c r="R41" s="293"/>
      <c r="S41" s="293"/>
      <c r="T41" s="293"/>
      <c r="U41" s="293"/>
    </row>
    <row r="42" spans="2:21" ht="51.75" customHeight="1" x14ac:dyDescent="0.3">
      <c r="B42" s="293"/>
      <c r="C42" s="293"/>
      <c r="D42" s="293"/>
      <c r="E42" s="293"/>
      <c r="F42" s="293"/>
      <c r="G42" s="293"/>
      <c r="H42" s="293"/>
      <c r="I42" s="293"/>
      <c r="J42" s="293"/>
      <c r="K42" s="293"/>
      <c r="L42" s="293"/>
      <c r="M42" s="293"/>
      <c r="N42" s="293"/>
      <c r="O42" s="293"/>
      <c r="P42" s="293"/>
      <c r="Q42" s="293"/>
      <c r="R42" s="293"/>
      <c r="S42" s="293"/>
      <c r="T42" s="293"/>
      <c r="U42" s="293"/>
    </row>
    <row r="43" spans="2:21" ht="19.8" x14ac:dyDescent="0.3">
      <c r="B43" s="324" t="s">
        <v>123</v>
      </c>
      <c r="C43" s="324"/>
      <c r="D43" s="324"/>
      <c r="E43" s="324"/>
      <c r="F43" s="324"/>
      <c r="G43" s="324"/>
      <c r="H43" s="324"/>
      <c r="I43" s="324"/>
      <c r="J43" s="324"/>
      <c r="K43" s="324"/>
      <c r="L43" s="324"/>
      <c r="M43" s="324"/>
      <c r="N43" s="324"/>
      <c r="O43" s="324"/>
      <c r="P43" s="324"/>
      <c r="Q43" s="324"/>
      <c r="R43" s="324"/>
      <c r="S43" s="324"/>
      <c r="T43" s="324"/>
      <c r="U43" s="324"/>
    </row>
    <row r="44" spans="2:21" ht="45" customHeight="1" x14ac:dyDescent="0.3">
      <c r="B44" s="293"/>
      <c r="C44" s="293"/>
      <c r="D44" s="293"/>
      <c r="E44" s="293"/>
      <c r="F44" s="293"/>
      <c r="G44" s="293"/>
      <c r="H44" s="293"/>
      <c r="I44" s="293"/>
      <c r="J44" s="293"/>
      <c r="K44" s="293"/>
      <c r="L44" s="293"/>
      <c r="M44" s="293"/>
      <c r="N44" s="293"/>
      <c r="O44" s="293"/>
      <c r="P44" s="293"/>
      <c r="Q44" s="293"/>
      <c r="R44" s="293"/>
      <c r="S44" s="293"/>
      <c r="T44" s="293"/>
      <c r="U44" s="293"/>
    </row>
    <row r="45" spans="2:21" ht="52.5" customHeight="1" x14ac:dyDescent="0.3">
      <c r="B45" s="293"/>
      <c r="C45" s="293"/>
      <c r="D45" s="293"/>
      <c r="E45" s="293"/>
      <c r="F45" s="293"/>
      <c r="G45" s="293"/>
      <c r="H45" s="293"/>
      <c r="I45" s="293"/>
      <c r="J45" s="293"/>
      <c r="K45" s="293"/>
      <c r="L45" s="293"/>
      <c r="M45" s="293"/>
      <c r="N45" s="293"/>
      <c r="O45" s="293"/>
      <c r="P45" s="293"/>
      <c r="Q45" s="293"/>
      <c r="R45" s="293"/>
      <c r="S45" s="293"/>
      <c r="T45" s="293"/>
      <c r="U45" s="293"/>
    </row>
    <row r="46" spans="2:21" ht="55.5" customHeight="1" x14ac:dyDescent="0.3">
      <c r="B46" s="293"/>
      <c r="C46" s="293"/>
      <c r="D46" s="293"/>
      <c r="E46" s="293"/>
      <c r="F46" s="293"/>
      <c r="G46" s="293"/>
      <c r="H46" s="293"/>
      <c r="I46" s="293"/>
      <c r="J46" s="293"/>
      <c r="K46" s="293"/>
      <c r="L46" s="293"/>
      <c r="M46" s="293"/>
      <c r="N46" s="293"/>
      <c r="O46" s="293"/>
      <c r="P46" s="293"/>
      <c r="Q46" s="293"/>
      <c r="R46" s="293"/>
      <c r="S46" s="293"/>
      <c r="T46" s="293"/>
      <c r="U46" s="293"/>
    </row>
    <row r="65495" spans="2:22" x14ac:dyDescent="0.3">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3">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3">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 ref="B22:U22"/>
    <mergeCell ref="B23:U23"/>
    <mergeCell ref="B24:U24"/>
    <mergeCell ref="B30:U30"/>
    <mergeCell ref="B31:U31"/>
    <mergeCell ref="B28:U28"/>
    <mergeCell ref="B12:U12"/>
    <mergeCell ref="B13:U13"/>
    <mergeCell ref="B14:U14"/>
    <mergeCell ref="B15:U15"/>
    <mergeCell ref="B34:U34"/>
    <mergeCell ref="B25:U25"/>
    <mergeCell ref="B26:U26"/>
    <mergeCell ref="B27:U27"/>
    <mergeCell ref="B16:U16"/>
    <mergeCell ref="B17:U17"/>
    <mergeCell ref="B18:U18"/>
    <mergeCell ref="B19:U19"/>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7"/>
  <sheetViews>
    <sheetView showGridLines="0" tabSelected="1" zoomScale="47" zoomScaleNormal="70" workbookViewId="0">
      <selection activeCell="V17" sqref="V17"/>
    </sheetView>
  </sheetViews>
  <sheetFormatPr baseColWidth="10" defaultColWidth="11.44140625" defaultRowHeight="16.2" x14ac:dyDescent="0.3"/>
  <cols>
    <col min="1" max="1" width="1.44140625" style="1" customWidth="1"/>
    <col min="2" max="2" width="38.33203125" style="1" customWidth="1"/>
    <col min="3" max="6" width="7.6640625" style="1" customWidth="1"/>
    <col min="7" max="7" width="1.77734375" style="1" customWidth="1"/>
    <col min="8" max="11" width="7.6640625" style="1" customWidth="1"/>
    <col min="12" max="12" width="1.77734375" style="1" customWidth="1"/>
    <col min="13" max="16" width="7.6640625" style="1" customWidth="1"/>
    <col min="17" max="17" width="3.21875" style="1" customWidth="1"/>
    <col min="18" max="21" width="7.6640625" style="1" customWidth="1"/>
    <col min="22" max="27" width="11.44140625" style="1"/>
    <col min="28" max="28" width="2" style="1" customWidth="1"/>
    <col min="29" max="33" width="11.44140625" style="1"/>
    <col min="34" max="34" width="1.88671875" style="1" customWidth="1"/>
    <col min="35" max="16384" width="11.44140625" style="1"/>
  </cols>
  <sheetData>
    <row r="1" spans="2:22" ht="6" customHeight="1" x14ac:dyDescent="0.3"/>
    <row r="2" spans="2:22" ht="22.5" customHeight="1" x14ac:dyDescent="0.3">
      <c r="B2" s="336" t="s">
        <v>24</v>
      </c>
      <c r="C2" s="329" t="s">
        <v>178</v>
      </c>
      <c r="D2" s="329"/>
      <c r="E2" s="329"/>
      <c r="F2" s="329"/>
      <c r="G2" s="2"/>
      <c r="H2" s="330" t="s">
        <v>179</v>
      </c>
      <c r="I2" s="330"/>
      <c r="J2" s="330"/>
      <c r="K2" s="330"/>
      <c r="L2" s="2"/>
      <c r="M2" s="338" t="s">
        <v>180</v>
      </c>
      <c r="N2" s="338"/>
      <c r="O2" s="338"/>
      <c r="P2" s="338"/>
      <c r="Q2" s="55"/>
      <c r="R2" s="321" t="s">
        <v>181</v>
      </c>
      <c r="S2" s="321"/>
      <c r="T2" s="321"/>
      <c r="U2" s="321"/>
      <c r="V2" s="326"/>
    </row>
    <row r="3" spans="2:22" ht="24.75" customHeight="1" thickBot="1" x14ac:dyDescent="0.35">
      <c r="B3" s="337"/>
      <c r="C3" s="3">
        <v>1</v>
      </c>
      <c r="D3" s="3">
        <v>2</v>
      </c>
      <c r="E3" s="4">
        <v>3</v>
      </c>
      <c r="F3" s="5">
        <v>4</v>
      </c>
      <c r="G3" s="334"/>
      <c r="H3" s="3">
        <v>1</v>
      </c>
      <c r="I3" s="3">
        <v>2</v>
      </c>
      <c r="J3" s="4">
        <v>3</v>
      </c>
      <c r="K3" s="5">
        <v>4</v>
      </c>
      <c r="L3" s="327"/>
      <c r="M3" s="3">
        <v>1</v>
      </c>
      <c r="N3" s="3">
        <v>2</v>
      </c>
      <c r="O3" s="4">
        <v>3</v>
      </c>
      <c r="P3" s="5">
        <v>4</v>
      </c>
      <c r="Q3" s="56"/>
      <c r="R3" s="3">
        <v>1</v>
      </c>
      <c r="S3" s="3">
        <v>2</v>
      </c>
      <c r="T3" s="4">
        <v>3</v>
      </c>
      <c r="U3" s="5">
        <v>4</v>
      </c>
      <c r="V3" s="326"/>
    </row>
    <row r="4" spans="2:22" ht="38.1" customHeight="1" thickTop="1" thickBot="1" x14ac:dyDescent="0.35">
      <c r="B4" s="40" t="s">
        <v>5</v>
      </c>
      <c r="C4" s="36">
        <f>Autoevaluación!R122/SUM(Autoevaluación!R122:R125)</f>
        <v>0</v>
      </c>
      <c r="D4" s="7">
        <f>Autoevaluación!R123/SUM(Autoevaluación!R122:R125)</f>
        <v>0</v>
      </c>
      <c r="E4" s="7">
        <f>Autoevaluación!R124/SUM(Autoevaluación!R122:R125)</f>
        <v>1</v>
      </c>
      <c r="F4" s="7">
        <f>Autoevaluación!R125/SUM(Autoevaluación!R122:R125)</f>
        <v>0</v>
      </c>
      <c r="G4" s="335"/>
      <c r="H4" s="7">
        <f>Autoevaluación!S122/SUM(Autoevaluación!S122:S125)</f>
        <v>0</v>
      </c>
      <c r="I4" s="7">
        <f>Autoevaluación!S123/SUM(Autoevaluación!S122:S125)</f>
        <v>0</v>
      </c>
      <c r="J4" s="7">
        <f>Autoevaluación!S124/SUM(Autoevaluación!S122:S125)</f>
        <v>1</v>
      </c>
      <c r="K4" s="7">
        <f>Autoevaluación!S125/SUM(Autoevaluación!S122:S125)</f>
        <v>0</v>
      </c>
      <c r="L4" s="328"/>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53"/>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x14ac:dyDescent="0.35">
      <c r="B5" s="41" t="s">
        <v>10</v>
      </c>
      <c r="C5" s="36">
        <f>Autoevaluación!R128/SUM(Autoevaluación!R128:R131)</f>
        <v>0</v>
      </c>
      <c r="D5" s="7">
        <f>Autoevaluación!R129/SUM(Autoevaluación!R128:R131)</f>
        <v>0</v>
      </c>
      <c r="E5" s="7">
        <f>Autoevaluación!R130/SUM(Autoevaluación!R128:R131)</f>
        <v>0.5</v>
      </c>
      <c r="F5" s="7">
        <f>Autoevaluación!R131/SUM(Autoevaluación!R128:R131)</f>
        <v>0.5</v>
      </c>
      <c r="G5" s="335"/>
      <c r="H5" s="7">
        <f>Autoevaluación!S128/SUM(Autoevaluación!S128:S131)</f>
        <v>0</v>
      </c>
      <c r="I5" s="7">
        <f>Autoevaluación!S129/SUM(Autoevaluación!S128:S131)</f>
        <v>0</v>
      </c>
      <c r="J5" s="7">
        <f>Autoevaluación!S130/SUM(Autoevaluación!S128:S131)</f>
        <v>0.75</v>
      </c>
      <c r="K5" s="7">
        <f>Autoevaluación!S131/SUM(Autoevaluación!S128:S131)</f>
        <v>0.25</v>
      </c>
      <c r="L5" s="328"/>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53"/>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x14ac:dyDescent="0.35">
      <c r="B6" s="41" t="s">
        <v>15</v>
      </c>
      <c r="C6" s="36">
        <f>Autoevaluación!R134/SUM(Autoevaluación!R134:R137)</f>
        <v>0</v>
      </c>
      <c r="D6" s="7">
        <f>Autoevaluación!R135/SUM(Autoevaluación!R134:R137)</f>
        <v>0</v>
      </c>
      <c r="E6" s="7">
        <f>Autoevaluación!R136/SUM(Autoevaluación!R134:R137)</f>
        <v>0.66666666666666663</v>
      </c>
      <c r="F6" s="7">
        <f>Autoevaluación!R137/SUM(Autoevaluación!R134:R137)</f>
        <v>0.33333333333333331</v>
      </c>
      <c r="G6" s="335"/>
      <c r="H6" s="7">
        <f>Autoevaluación!S134/SUM(Autoevaluación!S134:S137)</f>
        <v>0</v>
      </c>
      <c r="I6" s="7">
        <f>Autoevaluación!S135/SUM(Autoevaluación!S134:S137)</f>
        <v>0</v>
      </c>
      <c r="J6" s="7">
        <f>Autoevaluación!S136/SUM(Autoevaluación!S134:S137)</f>
        <v>1</v>
      </c>
      <c r="K6" s="7">
        <f>Autoevaluación!S137/SUM(Autoevaluación!S134:S137)</f>
        <v>0</v>
      </c>
      <c r="L6" s="328"/>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53"/>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x14ac:dyDescent="0.35">
      <c r="B7" s="40" t="s">
        <v>19</v>
      </c>
      <c r="C7" s="36">
        <f>Autoevaluación!R139/SUM(Autoevaluación!R139:R142)</f>
        <v>0</v>
      </c>
      <c r="D7" s="7">
        <f>Autoevaluación!R140/SUM(Autoevaluación!R139:R142)</f>
        <v>0</v>
      </c>
      <c r="E7" s="7">
        <f>Autoevaluación!R141/SUM(Autoevaluación!R139:R142)</f>
        <v>1</v>
      </c>
      <c r="F7" s="7">
        <f>Autoevaluación!R142/SUM(Autoevaluación!R139:R142)</f>
        <v>0</v>
      </c>
      <c r="G7" s="335"/>
      <c r="H7" s="7">
        <f>Autoevaluación!S139/SUM(Autoevaluación!S139:S142)</f>
        <v>0</v>
      </c>
      <c r="I7" s="7">
        <f>Autoevaluación!S140/SUM(Autoevaluación!S139:S142)</f>
        <v>0.66666666666666663</v>
      </c>
      <c r="J7" s="7">
        <f>Autoevaluación!S141/SUM(Autoevaluación!S139:S142)</f>
        <v>0.33333333333333331</v>
      </c>
      <c r="K7" s="7">
        <f>Autoevaluación!S142/SUM(Autoevaluación!S139:S142)</f>
        <v>0</v>
      </c>
      <c r="L7" s="328"/>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53"/>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x14ac:dyDescent="0.3">
      <c r="B8" s="38"/>
      <c r="C8" s="7"/>
      <c r="D8" s="7"/>
      <c r="E8" s="7"/>
      <c r="F8" s="7"/>
      <c r="G8" s="335"/>
      <c r="H8" s="7"/>
      <c r="I8" s="7"/>
      <c r="J8" s="7"/>
      <c r="K8" s="7"/>
      <c r="L8" s="328"/>
      <c r="M8" s="7"/>
      <c r="N8" s="7"/>
      <c r="O8" s="7"/>
      <c r="P8" s="7"/>
      <c r="Q8" s="53"/>
      <c r="R8" s="7"/>
      <c r="S8" s="7"/>
      <c r="T8" s="7"/>
      <c r="U8" s="7"/>
    </row>
    <row r="9" spans="2:22" ht="38.1" customHeight="1" x14ac:dyDescent="0.3">
      <c r="B9" s="6"/>
      <c r="C9" s="7"/>
      <c r="D9" s="7"/>
      <c r="E9" s="7"/>
      <c r="F9" s="7"/>
      <c r="G9" s="335"/>
      <c r="H9" s="7"/>
      <c r="I9" s="7"/>
      <c r="J9" s="7"/>
      <c r="K9" s="7"/>
      <c r="L9" s="328"/>
      <c r="M9" s="7"/>
      <c r="N9" s="7"/>
      <c r="O9" s="7"/>
      <c r="P9" s="7"/>
      <c r="Q9" s="53"/>
      <c r="R9" s="7"/>
      <c r="S9" s="7"/>
      <c r="T9" s="7"/>
      <c r="U9" s="7"/>
    </row>
    <row r="10" spans="2:22" ht="42" customHeight="1" x14ac:dyDescent="0.3">
      <c r="B10" s="15" t="s">
        <v>139</v>
      </c>
      <c r="C10" s="12">
        <f>AVERAGE(C4:C9)</f>
        <v>0</v>
      </c>
      <c r="D10" s="12">
        <f>AVERAGE(D4:D9)</f>
        <v>0</v>
      </c>
      <c r="E10" s="12">
        <f>AVERAGE(E4:E9)</f>
        <v>0.79166666666666663</v>
      </c>
      <c r="F10" s="12">
        <f>AVERAGE(F4:F9)</f>
        <v>0.20833333333333331</v>
      </c>
      <c r="G10" s="9"/>
      <c r="H10" s="12">
        <f>AVERAGE(H4:H9)</f>
        <v>0</v>
      </c>
      <c r="I10" s="12">
        <f>AVERAGE(I4:I9)</f>
        <v>0.16666666666666666</v>
      </c>
      <c r="J10" s="12">
        <f>AVERAGE(J4:J9)</f>
        <v>0.77083333333333337</v>
      </c>
      <c r="K10" s="12">
        <f>AVERAGE(K4:K9)</f>
        <v>6.25E-2</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3">
      <c r="B11" s="8"/>
      <c r="C11" s="8"/>
      <c r="D11" s="8"/>
      <c r="E11" s="8"/>
      <c r="F11" s="9"/>
      <c r="G11" s="9"/>
      <c r="H11" s="9"/>
      <c r="I11" s="9"/>
      <c r="J11" s="9"/>
      <c r="K11" s="9"/>
      <c r="L11" s="9"/>
      <c r="M11" s="9"/>
      <c r="N11" s="9"/>
      <c r="O11" s="9"/>
      <c r="P11" s="9"/>
      <c r="Q11" s="9"/>
      <c r="R11" s="9"/>
      <c r="S11" s="9"/>
      <c r="T11" s="9"/>
      <c r="U11" s="9"/>
    </row>
    <row r="12" spans="2:22" ht="22.05" customHeight="1" x14ac:dyDescent="0.3">
      <c r="B12" s="329" t="s">
        <v>178</v>
      </c>
      <c r="C12" s="329"/>
      <c r="D12" s="329"/>
      <c r="E12" s="329"/>
      <c r="F12" s="329"/>
      <c r="G12" s="329"/>
      <c r="H12" s="329"/>
      <c r="I12" s="329"/>
      <c r="J12" s="329"/>
      <c r="K12" s="329"/>
      <c r="L12" s="329"/>
      <c r="M12" s="329"/>
      <c r="N12" s="329"/>
      <c r="O12" s="329"/>
      <c r="P12" s="329"/>
      <c r="Q12" s="329"/>
      <c r="R12" s="329"/>
      <c r="S12" s="329"/>
      <c r="T12" s="329"/>
      <c r="U12" s="329"/>
    </row>
    <row r="13" spans="2:22" ht="25.05" customHeight="1" x14ac:dyDescent="0.3">
      <c r="B13" s="331" t="s">
        <v>28</v>
      </c>
      <c r="C13" s="331"/>
      <c r="D13" s="331"/>
      <c r="E13" s="331"/>
      <c r="F13" s="331"/>
      <c r="G13" s="331"/>
      <c r="H13" s="331"/>
      <c r="I13" s="331"/>
      <c r="J13" s="331"/>
      <c r="K13" s="331"/>
      <c r="L13" s="331"/>
      <c r="M13" s="331"/>
      <c r="N13" s="331"/>
      <c r="O13" s="331"/>
      <c r="P13" s="331"/>
      <c r="Q13" s="331"/>
      <c r="R13" s="331"/>
      <c r="S13" s="331"/>
      <c r="T13" s="331"/>
      <c r="U13" s="331"/>
    </row>
    <row r="14" spans="2:22" ht="60" customHeight="1" x14ac:dyDescent="0.3">
      <c r="B14" s="293"/>
      <c r="C14" s="293"/>
      <c r="D14" s="293"/>
      <c r="E14" s="293"/>
      <c r="F14" s="293"/>
      <c r="G14" s="293"/>
      <c r="H14" s="293"/>
      <c r="I14" s="293"/>
      <c r="J14" s="293"/>
      <c r="K14" s="293"/>
      <c r="L14" s="293"/>
      <c r="M14" s="293"/>
      <c r="N14" s="293"/>
      <c r="O14" s="293"/>
      <c r="P14" s="293"/>
      <c r="Q14" s="293"/>
      <c r="R14" s="293"/>
      <c r="S14" s="293"/>
      <c r="T14" s="293"/>
      <c r="U14" s="293"/>
    </row>
    <row r="15" spans="2:22" ht="60" customHeight="1" x14ac:dyDescent="0.3">
      <c r="B15" s="293"/>
      <c r="C15" s="293"/>
      <c r="D15" s="293"/>
      <c r="E15" s="293"/>
      <c r="F15" s="293"/>
      <c r="G15" s="293"/>
      <c r="H15" s="293"/>
      <c r="I15" s="293"/>
      <c r="J15" s="293"/>
      <c r="K15" s="293"/>
      <c r="L15" s="293"/>
      <c r="M15" s="293"/>
      <c r="N15" s="293"/>
      <c r="O15" s="293"/>
      <c r="P15" s="293"/>
      <c r="Q15" s="293"/>
      <c r="R15" s="293"/>
      <c r="S15" s="293"/>
      <c r="T15" s="293"/>
      <c r="U15" s="293"/>
    </row>
    <row r="16" spans="2:22" s="14" customFormat="1" ht="25.05" customHeight="1" x14ac:dyDescent="0.3">
      <c r="B16" s="324" t="s">
        <v>123</v>
      </c>
      <c r="C16" s="324"/>
      <c r="D16" s="324"/>
      <c r="E16" s="324"/>
      <c r="F16" s="324"/>
      <c r="G16" s="324"/>
      <c r="H16" s="324"/>
      <c r="I16" s="324"/>
      <c r="J16" s="324"/>
      <c r="K16" s="324"/>
      <c r="L16" s="324"/>
      <c r="M16" s="324"/>
      <c r="N16" s="324"/>
      <c r="O16" s="324"/>
      <c r="P16" s="324"/>
      <c r="Q16" s="324"/>
      <c r="R16" s="324"/>
      <c r="S16" s="324"/>
      <c r="T16" s="324"/>
      <c r="U16" s="324"/>
    </row>
    <row r="17" spans="2:21" ht="60" customHeight="1" x14ac:dyDescent="0.3">
      <c r="B17" s="293"/>
      <c r="C17" s="293"/>
      <c r="D17" s="293"/>
      <c r="E17" s="293"/>
      <c r="F17" s="293"/>
      <c r="G17" s="293"/>
      <c r="H17" s="293"/>
      <c r="I17" s="293"/>
      <c r="J17" s="293"/>
      <c r="K17" s="293"/>
      <c r="L17" s="293"/>
      <c r="M17" s="293"/>
      <c r="N17" s="293"/>
      <c r="O17" s="293"/>
      <c r="P17" s="293"/>
      <c r="Q17" s="293"/>
      <c r="R17" s="293"/>
      <c r="S17" s="293"/>
      <c r="T17" s="293"/>
      <c r="U17" s="293"/>
    </row>
    <row r="18" spans="2:21" ht="60" customHeight="1" x14ac:dyDescent="0.3">
      <c r="B18" s="293"/>
      <c r="C18" s="293"/>
      <c r="D18" s="293"/>
      <c r="E18" s="293"/>
      <c r="F18" s="293"/>
      <c r="G18" s="293"/>
      <c r="H18" s="293"/>
      <c r="I18" s="293"/>
      <c r="J18" s="293"/>
      <c r="K18" s="293"/>
      <c r="L18" s="293"/>
      <c r="M18" s="293"/>
      <c r="N18" s="293"/>
      <c r="O18" s="293"/>
      <c r="P18" s="293"/>
      <c r="Q18" s="293"/>
      <c r="R18" s="293"/>
      <c r="S18" s="293"/>
      <c r="T18" s="293"/>
      <c r="U18" s="293"/>
    </row>
    <row r="19" spans="2:21" ht="60" customHeight="1" x14ac:dyDescent="0.3">
      <c r="B19" s="293"/>
      <c r="C19" s="293"/>
      <c r="D19" s="293"/>
      <c r="E19" s="293"/>
      <c r="F19" s="293"/>
      <c r="G19" s="293"/>
      <c r="H19" s="293"/>
      <c r="I19" s="293"/>
      <c r="J19" s="293"/>
      <c r="K19" s="293"/>
      <c r="L19" s="293"/>
      <c r="M19" s="293"/>
      <c r="N19" s="293"/>
      <c r="O19" s="293"/>
      <c r="P19" s="293"/>
      <c r="Q19" s="293"/>
      <c r="R19" s="293"/>
      <c r="S19" s="293"/>
      <c r="T19" s="293"/>
      <c r="U19" s="293"/>
    </row>
    <row r="20" spans="2:21" ht="16.5" customHeight="1" x14ac:dyDescent="0.3">
      <c r="B20" s="13"/>
      <c r="C20" s="13"/>
      <c r="D20" s="13"/>
      <c r="E20" s="13"/>
      <c r="F20" s="13"/>
      <c r="G20" s="13"/>
      <c r="H20" s="13"/>
      <c r="I20" s="13"/>
      <c r="J20" s="13"/>
      <c r="K20" s="13"/>
      <c r="L20" s="13"/>
      <c r="M20" s="13"/>
      <c r="N20" s="13"/>
      <c r="O20" s="13"/>
      <c r="P20" s="13"/>
      <c r="Q20" s="13"/>
      <c r="R20" s="13"/>
      <c r="S20" s="13"/>
      <c r="T20" s="13"/>
      <c r="U20" s="13"/>
    </row>
    <row r="21" spans="2:21" ht="22.05" customHeight="1" x14ac:dyDescent="0.3">
      <c r="B21" s="332" t="s">
        <v>179</v>
      </c>
      <c r="C21" s="332"/>
      <c r="D21" s="332"/>
      <c r="E21" s="332"/>
      <c r="F21" s="332"/>
      <c r="G21" s="332"/>
      <c r="H21" s="332"/>
      <c r="I21" s="332"/>
      <c r="J21" s="332"/>
      <c r="K21" s="332"/>
      <c r="L21" s="332"/>
      <c r="M21" s="332"/>
      <c r="N21" s="332"/>
      <c r="O21" s="332"/>
      <c r="P21" s="332"/>
      <c r="Q21" s="332"/>
      <c r="R21" s="332"/>
      <c r="S21" s="332"/>
      <c r="T21" s="332"/>
      <c r="U21" s="332"/>
    </row>
    <row r="22" spans="2:21" ht="25.05" customHeight="1" x14ac:dyDescent="0.3">
      <c r="B22" s="333" t="s">
        <v>28</v>
      </c>
      <c r="C22" s="333"/>
      <c r="D22" s="333"/>
      <c r="E22" s="333"/>
      <c r="F22" s="333"/>
      <c r="G22" s="333"/>
      <c r="H22" s="333"/>
      <c r="I22" s="333"/>
      <c r="J22" s="333"/>
      <c r="K22" s="333"/>
      <c r="L22" s="333"/>
      <c r="M22" s="333"/>
      <c r="N22" s="333"/>
      <c r="O22" s="333"/>
      <c r="P22" s="333"/>
      <c r="Q22" s="333"/>
      <c r="R22" s="333"/>
      <c r="S22" s="333"/>
      <c r="T22" s="333"/>
      <c r="U22" s="333"/>
    </row>
    <row r="23" spans="2:21" ht="60" customHeight="1" x14ac:dyDescent="0.3">
      <c r="B23" s="293" t="s">
        <v>515</v>
      </c>
      <c r="C23" s="293"/>
      <c r="D23" s="293"/>
      <c r="E23" s="293"/>
      <c r="F23" s="293"/>
      <c r="G23" s="293"/>
      <c r="H23" s="293"/>
      <c r="I23" s="293"/>
      <c r="J23" s="293"/>
      <c r="K23" s="293"/>
      <c r="L23" s="293"/>
      <c r="M23" s="293"/>
      <c r="N23" s="293"/>
      <c r="O23" s="293"/>
      <c r="P23" s="293"/>
      <c r="Q23" s="293"/>
      <c r="R23" s="293"/>
      <c r="S23" s="293"/>
      <c r="T23" s="293"/>
      <c r="U23" s="293"/>
    </row>
    <row r="24" spans="2:21" ht="60" customHeight="1" x14ac:dyDescent="0.3">
      <c r="B24" s="293" t="s">
        <v>516</v>
      </c>
      <c r="C24" s="293"/>
      <c r="D24" s="293"/>
      <c r="E24" s="293"/>
      <c r="F24" s="293"/>
      <c r="G24" s="293"/>
      <c r="H24" s="293"/>
      <c r="I24" s="293"/>
      <c r="J24" s="293"/>
      <c r="K24" s="293"/>
      <c r="L24" s="293"/>
      <c r="M24" s="293"/>
      <c r="N24" s="293"/>
      <c r="O24" s="293"/>
      <c r="P24" s="293"/>
      <c r="Q24" s="293"/>
      <c r="R24" s="293"/>
      <c r="S24" s="293"/>
      <c r="T24" s="293"/>
      <c r="U24" s="293"/>
    </row>
    <row r="25" spans="2:21" s="14" customFormat="1" ht="25.05" customHeight="1" x14ac:dyDescent="0.3">
      <c r="B25" s="324" t="s">
        <v>123</v>
      </c>
      <c r="C25" s="324"/>
      <c r="D25" s="324"/>
      <c r="E25" s="324"/>
      <c r="F25" s="324"/>
      <c r="G25" s="324"/>
      <c r="H25" s="324"/>
      <c r="I25" s="324"/>
      <c r="J25" s="324"/>
      <c r="K25" s="324"/>
      <c r="L25" s="324"/>
      <c r="M25" s="324"/>
      <c r="N25" s="324"/>
      <c r="O25" s="324"/>
      <c r="P25" s="324"/>
      <c r="Q25" s="324"/>
      <c r="R25" s="324"/>
      <c r="S25" s="324"/>
      <c r="T25" s="324"/>
      <c r="U25" s="324"/>
    </row>
    <row r="26" spans="2:21" ht="60" customHeight="1" x14ac:dyDescent="0.3">
      <c r="B26" s="293" t="s">
        <v>517</v>
      </c>
      <c r="C26" s="293"/>
      <c r="D26" s="293"/>
      <c r="E26" s="293"/>
      <c r="F26" s="293"/>
      <c r="G26" s="293"/>
      <c r="H26" s="293"/>
      <c r="I26" s="293"/>
      <c r="J26" s="293"/>
      <c r="K26" s="293"/>
      <c r="L26" s="293"/>
      <c r="M26" s="293"/>
      <c r="N26" s="293"/>
      <c r="O26" s="293"/>
      <c r="P26" s="293"/>
      <c r="Q26" s="293"/>
      <c r="R26" s="293"/>
      <c r="S26" s="293"/>
      <c r="T26" s="293"/>
      <c r="U26" s="293"/>
    </row>
    <row r="27" spans="2:21" ht="60" customHeight="1" x14ac:dyDescent="0.3">
      <c r="B27" s="293" t="s">
        <v>518</v>
      </c>
      <c r="C27" s="293"/>
      <c r="D27" s="293"/>
      <c r="E27" s="293"/>
      <c r="F27" s="293"/>
      <c r="G27" s="293"/>
      <c r="H27" s="293"/>
      <c r="I27" s="293"/>
      <c r="J27" s="293"/>
      <c r="K27" s="293"/>
      <c r="L27" s="293"/>
      <c r="M27" s="293"/>
      <c r="N27" s="293"/>
      <c r="O27" s="293"/>
      <c r="P27" s="293"/>
      <c r="Q27" s="293"/>
      <c r="R27" s="293"/>
      <c r="S27" s="293"/>
      <c r="T27" s="293"/>
      <c r="U27" s="293"/>
    </row>
    <row r="28" spans="2:21" ht="60" customHeight="1" x14ac:dyDescent="0.3">
      <c r="B28" s="293"/>
      <c r="C28" s="293"/>
      <c r="D28" s="293"/>
      <c r="E28" s="293"/>
      <c r="F28" s="293"/>
      <c r="G28" s="293"/>
      <c r="H28" s="293"/>
      <c r="I28" s="293"/>
      <c r="J28" s="293"/>
      <c r="K28" s="293"/>
      <c r="L28" s="293"/>
      <c r="M28" s="293"/>
      <c r="N28" s="293"/>
      <c r="O28" s="293"/>
      <c r="P28" s="293"/>
      <c r="Q28" s="293"/>
      <c r="R28" s="293"/>
      <c r="S28" s="293"/>
      <c r="T28" s="293"/>
      <c r="U28" s="293"/>
    </row>
    <row r="29" spans="2:21" ht="16.5" customHeight="1" x14ac:dyDescent="0.3">
      <c r="B29" s="13"/>
      <c r="C29" s="13"/>
      <c r="D29" s="13"/>
      <c r="E29" s="13"/>
      <c r="F29" s="13"/>
      <c r="G29" s="13"/>
      <c r="H29" s="13"/>
      <c r="I29" s="13"/>
      <c r="J29" s="13"/>
      <c r="K29" s="13"/>
      <c r="L29" s="13"/>
      <c r="M29" s="13"/>
      <c r="N29" s="13"/>
      <c r="O29" s="13"/>
      <c r="P29" s="13"/>
      <c r="Q29" s="13"/>
      <c r="R29" s="13"/>
      <c r="S29" s="13"/>
      <c r="T29" s="13"/>
      <c r="U29" s="13"/>
    </row>
    <row r="30" spans="2:21" ht="22.05" customHeight="1" x14ac:dyDescent="0.3">
      <c r="B30" s="325" t="s">
        <v>180</v>
      </c>
      <c r="C30" s="325"/>
      <c r="D30" s="325"/>
      <c r="E30" s="325"/>
      <c r="F30" s="325"/>
      <c r="G30" s="325"/>
      <c r="H30" s="325"/>
      <c r="I30" s="325"/>
      <c r="J30" s="325"/>
      <c r="K30" s="325"/>
      <c r="L30" s="325"/>
      <c r="M30" s="325"/>
      <c r="N30" s="325"/>
      <c r="O30" s="325"/>
      <c r="P30" s="325"/>
      <c r="Q30" s="325"/>
      <c r="R30" s="325"/>
      <c r="S30" s="325"/>
      <c r="T30" s="325"/>
      <c r="U30" s="325"/>
    </row>
    <row r="31" spans="2:21" ht="25.05" customHeight="1" x14ac:dyDescent="0.3">
      <c r="B31" s="322" t="s">
        <v>28</v>
      </c>
      <c r="C31" s="323"/>
      <c r="D31" s="323"/>
      <c r="E31" s="323"/>
      <c r="F31" s="323"/>
      <c r="G31" s="323"/>
      <c r="H31" s="323"/>
      <c r="I31" s="323"/>
      <c r="J31" s="323"/>
      <c r="K31" s="323"/>
      <c r="L31" s="323"/>
      <c r="M31" s="323"/>
      <c r="N31" s="323"/>
      <c r="O31" s="323"/>
      <c r="P31" s="323"/>
      <c r="Q31" s="323"/>
      <c r="R31" s="323"/>
      <c r="S31" s="323"/>
      <c r="T31" s="323"/>
      <c r="U31" s="323"/>
    </row>
    <row r="32" spans="2:21" ht="60" customHeight="1" x14ac:dyDescent="0.3">
      <c r="B32" s="293"/>
      <c r="C32" s="293"/>
      <c r="D32" s="293"/>
      <c r="E32" s="293"/>
      <c r="F32" s="293"/>
      <c r="G32" s="293"/>
      <c r="H32" s="293"/>
      <c r="I32" s="293"/>
      <c r="J32" s="293"/>
      <c r="K32" s="293"/>
      <c r="L32" s="293"/>
      <c r="M32" s="293"/>
      <c r="N32" s="293"/>
      <c r="O32" s="293"/>
      <c r="P32" s="293"/>
      <c r="Q32" s="293"/>
      <c r="R32" s="293"/>
      <c r="S32" s="293"/>
      <c r="T32" s="293"/>
      <c r="U32" s="293"/>
    </row>
    <row r="33" spans="2:21" ht="60" customHeight="1" x14ac:dyDescent="0.3">
      <c r="B33" s="293"/>
      <c r="C33" s="293"/>
      <c r="D33" s="293"/>
      <c r="E33" s="293"/>
      <c r="F33" s="293"/>
      <c r="G33" s="293"/>
      <c r="H33" s="293"/>
      <c r="I33" s="293"/>
      <c r="J33" s="293"/>
      <c r="K33" s="293"/>
      <c r="L33" s="293"/>
      <c r="M33" s="293"/>
      <c r="N33" s="293"/>
      <c r="O33" s="293"/>
      <c r="P33" s="293"/>
      <c r="Q33" s="293"/>
      <c r="R33" s="293"/>
      <c r="S33" s="293"/>
      <c r="T33" s="293"/>
      <c r="U33" s="293"/>
    </row>
    <row r="34" spans="2:21" s="14" customFormat="1" ht="25.05" customHeight="1" x14ac:dyDescent="0.3">
      <c r="B34" s="324" t="s">
        <v>123</v>
      </c>
      <c r="C34" s="324"/>
      <c r="D34" s="324"/>
      <c r="E34" s="324"/>
      <c r="F34" s="324"/>
      <c r="G34" s="324"/>
      <c r="H34" s="324"/>
      <c r="I34" s="324"/>
      <c r="J34" s="324"/>
      <c r="K34" s="324"/>
      <c r="L34" s="324"/>
      <c r="M34" s="324"/>
      <c r="N34" s="324"/>
      <c r="O34" s="324"/>
      <c r="P34" s="324"/>
      <c r="Q34" s="324"/>
      <c r="R34" s="324"/>
      <c r="S34" s="324"/>
      <c r="T34" s="324"/>
      <c r="U34" s="324"/>
    </row>
    <row r="35" spans="2:21" ht="60" customHeight="1" x14ac:dyDescent="0.3">
      <c r="B35" s="293"/>
      <c r="C35" s="293"/>
      <c r="D35" s="293"/>
      <c r="E35" s="293"/>
      <c r="F35" s="293"/>
      <c r="G35" s="293"/>
      <c r="H35" s="293"/>
      <c r="I35" s="293"/>
      <c r="J35" s="293"/>
      <c r="K35" s="293"/>
      <c r="L35" s="293"/>
      <c r="M35" s="293"/>
      <c r="N35" s="293"/>
      <c r="O35" s="293"/>
      <c r="P35" s="293"/>
      <c r="Q35" s="293"/>
      <c r="R35" s="293"/>
      <c r="S35" s="293"/>
      <c r="T35" s="293"/>
      <c r="U35" s="293"/>
    </row>
    <row r="36" spans="2:21" ht="60" customHeight="1" x14ac:dyDescent="0.3">
      <c r="B36" s="293"/>
      <c r="C36" s="293"/>
      <c r="D36" s="293"/>
      <c r="E36" s="293"/>
      <c r="F36" s="293"/>
      <c r="G36" s="293"/>
      <c r="H36" s="293"/>
      <c r="I36" s="293"/>
      <c r="J36" s="293"/>
      <c r="K36" s="293"/>
      <c r="L36" s="293"/>
      <c r="M36" s="293"/>
      <c r="N36" s="293"/>
      <c r="O36" s="293"/>
      <c r="P36" s="293"/>
      <c r="Q36" s="293"/>
      <c r="R36" s="293"/>
      <c r="S36" s="293"/>
      <c r="T36" s="293"/>
      <c r="U36" s="293"/>
    </row>
    <row r="37" spans="2:21" ht="60" customHeight="1" x14ac:dyDescent="0.3">
      <c r="B37" s="293"/>
      <c r="C37" s="293"/>
      <c r="D37" s="293"/>
      <c r="E37" s="293"/>
      <c r="F37" s="293"/>
      <c r="G37" s="293"/>
      <c r="H37" s="293"/>
      <c r="I37" s="293"/>
      <c r="J37" s="293"/>
      <c r="K37" s="293"/>
      <c r="L37" s="293"/>
      <c r="M37" s="293"/>
      <c r="N37" s="293"/>
      <c r="O37" s="293"/>
      <c r="P37" s="293"/>
      <c r="Q37" s="293"/>
      <c r="R37" s="293"/>
      <c r="S37" s="293"/>
      <c r="T37" s="293"/>
      <c r="U37" s="293"/>
    </row>
    <row r="40" spans="2:21" x14ac:dyDescent="0.3">
      <c r="B40" s="321" t="s">
        <v>181</v>
      </c>
      <c r="C40" s="321"/>
      <c r="D40" s="321"/>
      <c r="E40" s="321"/>
      <c r="F40" s="321"/>
      <c r="G40" s="321"/>
      <c r="H40" s="321"/>
      <c r="I40" s="321"/>
      <c r="J40" s="321"/>
      <c r="K40" s="321"/>
      <c r="L40" s="321"/>
      <c r="M40" s="321"/>
      <c r="N40" s="321"/>
      <c r="O40" s="321"/>
      <c r="P40" s="321"/>
      <c r="Q40" s="321"/>
      <c r="R40" s="321"/>
      <c r="S40" s="321"/>
      <c r="T40" s="321"/>
      <c r="U40" s="321"/>
    </row>
    <row r="41" spans="2:21" ht="19.8" x14ac:dyDescent="0.3">
      <c r="B41" s="322" t="s">
        <v>28</v>
      </c>
      <c r="C41" s="323"/>
      <c r="D41" s="323"/>
      <c r="E41" s="323"/>
      <c r="F41" s="323"/>
      <c r="G41" s="323"/>
      <c r="H41" s="323"/>
      <c r="I41" s="323"/>
      <c r="J41" s="323"/>
      <c r="K41" s="323"/>
      <c r="L41" s="323"/>
      <c r="M41" s="323"/>
      <c r="N41" s="323"/>
      <c r="O41" s="323"/>
      <c r="P41" s="323"/>
      <c r="Q41" s="323"/>
      <c r="R41" s="323"/>
      <c r="S41" s="323"/>
      <c r="T41" s="323"/>
      <c r="U41" s="323"/>
    </row>
    <row r="42" spans="2:21" ht="62.25" customHeight="1" x14ac:dyDescent="0.3">
      <c r="B42" s="293"/>
      <c r="C42" s="293"/>
      <c r="D42" s="293"/>
      <c r="E42" s="293"/>
      <c r="F42" s="293"/>
      <c r="G42" s="293"/>
      <c r="H42" s="293"/>
      <c r="I42" s="293"/>
      <c r="J42" s="293"/>
      <c r="K42" s="293"/>
      <c r="L42" s="293"/>
      <c r="M42" s="293"/>
      <c r="N42" s="293"/>
      <c r="O42" s="293"/>
      <c r="P42" s="293"/>
      <c r="Q42" s="293"/>
      <c r="R42" s="293"/>
      <c r="S42" s="293"/>
      <c r="T42" s="293"/>
      <c r="U42" s="293"/>
    </row>
    <row r="43" spans="2:21" ht="64.5" customHeight="1" x14ac:dyDescent="0.3">
      <c r="B43" s="293"/>
      <c r="C43" s="293"/>
      <c r="D43" s="293"/>
      <c r="E43" s="293"/>
      <c r="F43" s="293"/>
      <c r="G43" s="293"/>
      <c r="H43" s="293"/>
      <c r="I43" s="293"/>
      <c r="J43" s="293"/>
      <c r="K43" s="293"/>
      <c r="L43" s="293"/>
      <c r="M43" s="293"/>
      <c r="N43" s="293"/>
      <c r="O43" s="293"/>
      <c r="P43" s="293"/>
      <c r="Q43" s="293"/>
      <c r="R43" s="293"/>
      <c r="S43" s="293"/>
      <c r="T43" s="293"/>
      <c r="U43" s="293"/>
    </row>
    <row r="44" spans="2:21" ht="19.8" x14ac:dyDescent="0.3">
      <c r="B44" s="324" t="s">
        <v>123</v>
      </c>
      <c r="C44" s="324"/>
      <c r="D44" s="324"/>
      <c r="E44" s="324"/>
      <c r="F44" s="324"/>
      <c r="G44" s="324"/>
      <c r="H44" s="324"/>
      <c r="I44" s="324"/>
      <c r="J44" s="324"/>
      <c r="K44" s="324"/>
      <c r="L44" s="324"/>
      <c r="M44" s="324"/>
      <c r="N44" s="324"/>
      <c r="O44" s="324"/>
      <c r="P44" s="324"/>
      <c r="Q44" s="324"/>
      <c r="R44" s="324"/>
      <c r="S44" s="324"/>
      <c r="T44" s="324"/>
      <c r="U44" s="324"/>
    </row>
    <row r="45" spans="2:21" ht="54.75" customHeight="1" x14ac:dyDescent="0.3">
      <c r="B45" s="293"/>
      <c r="C45" s="293"/>
      <c r="D45" s="293"/>
      <c r="E45" s="293"/>
      <c r="F45" s="293"/>
      <c r="G45" s="293"/>
      <c r="H45" s="293"/>
      <c r="I45" s="293"/>
      <c r="J45" s="293"/>
      <c r="K45" s="293"/>
      <c r="L45" s="293"/>
      <c r="M45" s="293"/>
      <c r="N45" s="293"/>
      <c r="O45" s="293"/>
      <c r="P45" s="293"/>
      <c r="Q45" s="293"/>
      <c r="R45" s="293"/>
      <c r="S45" s="293"/>
      <c r="T45" s="293"/>
      <c r="U45" s="293"/>
    </row>
    <row r="46" spans="2:21" ht="61.5" customHeight="1" x14ac:dyDescent="0.3">
      <c r="B46" s="293"/>
      <c r="C46" s="293"/>
      <c r="D46" s="293"/>
      <c r="E46" s="293"/>
      <c r="F46" s="293"/>
      <c r="G46" s="293"/>
      <c r="H46" s="293"/>
      <c r="I46" s="293"/>
      <c r="J46" s="293"/>
      <c r="K46" s="293"/>
      <c r="L46" s="293"/>
      <c r="M46" s="293"/>
      <c r="N46" s="293"/>
      <c r="O46" s="293"/>
      <c r="P46" s="293"/>
      <c r="Q46" s="293"/>
      <c r="R46" s="293"/>
      <c r="S46" s="293"/>
      <c r="T46" s="293"/>
      <c r="U46" s="293"/>
    </row>
    <row r="47" spans="2:21" ht="64.5" customHeight="1" x14ac:dyDescent="0.3">
      <c r="B47" s="293"/>
      <c r="C47" s="293"/>
      <c r="D47" s="293"/>
      <c r="E47" s="293"/>
      <c r="F47" s="293"/>
      <c r="G47" s="293"/>
      <c r="H47" s="293"/>
      <c r="I47" s="293"/>
      <c r="J47" s="293"/>
      <c r="K47" s="293"/>
      <c r="L47" s="293"/>
      <c r="M47" s="293"/>
      <c r="N47" s="293"/>
      <c r="O47" s="293"/>
      <c r="P47" s="293"/>
      <c r="Q47" s="293"/>
      <c r="R47" s="293"/>
      <c r="S47" s="293"/>
      <c r="T47" s="293"/>
      <c r="U47" s="293"/>
    </row>
    <row r="65495" spans="2:22" x14ac:dyDescent="0.3">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3">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3">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 ref="L3:L9"/>
    <mergeCell ref="B2:B3"/>
    <mergeCell ref="R2:U2"/>
    <mergeCell ref="B12:U12"/>
    <mergeCell ref="B13:U13"/>
    <mergeCell ref="B24:U24"/>
    <mergeCell ref="B25:U25"/>
    <mergeCell ref="B26:U26"/>
    <mergeCell ref="B27:U27"/>
    <mergeCell ref="B42:U42"/>
    <mergeCell ref="B28:U28"/>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america carvajal</cp:lastModifiedBy>
  <cp:lastPrinted>2011-10-07T14:16:27Z</cp:lastPrinted>
  <dcterms:created xsi:type="dcterms:W3CDTF">2010-02-23T19:10:51Z</dcterms:created>
  <dcterms:modified xsi:type="dcterms:W3CDTF">2024-11-21T19:47:19Z</dcterms:modified>
</cp:coreProperties>
</file>