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D:\Users\USUARIO\Desktop\GESTIONES ENJAMBRE\CARPETA 10. RENDICION DE CUENTAS\"/>
    </mc:Choice>
  </mc:AlternateContent>
  <xr:revisionPtr revIDLastSave="0" documentId="8_{BB6E65E5-194C-40BE-AA46-C6442431DA7A}" xr6:coauthVersionLast="45" xr6:coauthVersionMax="45" xr10:uidLastSave="{00000000-0000-0000-0000-000000000000}"/>
  <bookViews>
    <workbookView xWindow="2985" yWindow="2985" windowWidth="15375" windowHeight="7875" firstSheet="2"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workbook>
</file>

<file path=xl/calcChain.xml><?xml version="1.0" encoding="utf-8"?>
<calcChain xmlns="http://schemas.openxmlformats.org/spreadsheetml/2006/main">
  <c r="G15" i="3" l="1"/>
  <c r="C11" i="5" l="1"/>
  <c r="D132" i="4"/>
  <c r="D105" i="4"/>
  <c r="E85" i="4"/>
  <c r="E84" i="4"/>
  <c r="E83" i="4"/>
  <c r="E82" i="4"/>
  <c r="E81" i="4"/>
  <c r="E64" i="4"/>
  <c r="E63" i="4"/>
  <c r="E62" i="4"/>
  <c r="E61" i="4"/>
  <c r="E60" i="4"/>
  <c r="D38" i="4"/>
  <c r="D37" i="4"/>
  <c r="D36" i="4"/>
  <c r="D35" i="4"/>
  <c r="G65" i="3"/>
  <c r="F132" i="4" s="1"/>
  <c r="D65" i="3"/>
  <c r="F38" i="4" s="1"/>
  <c r="G56" i="3"/>
  <c r="F105" i="4" s="1"/>
  <c r="D56" i="3"/>
  <c r="F37" i="4" s="1"/>
  <c r="G44" i="3"/>
  <c r="G85" i="4" s="1"/>
  <c r="G41" i="3"/>
  <c r="G84" i="4" s="1"/>
  <c r="G38" i="3"/>
  <c r="G83" i="4" s="1"/>
  <c r="G35" i="3"/>
  <c r="G82" i="4" s="1"/>
  <c r="G28" i="3"/>
  <c r="G81" i="4" s="1"/>
  <c r="D28" i="3"/>
  <c r="F36" i="4" s="1"/>
  <c r="G21" i="3"/>
  <c r="G64" i="4" s="1"/>
  <c r="G63" i="4"/>
  <c r="G62" i="4"/>
  <c r="G61" i="4"/>
  <c r="A9" i="3"/>
  <c r="I6" i="3"/>
  <c r="E11" i="5" s="1"/>
  <c r="E12" i="5" s="1"/>
  <c r="D9" i="3" l="1"/>
  <c r="F35" i="4" s="1"/>
  <c r="D16" i="6"/>
  <c r="B16" i="6"/>
  <c r="A10" i="3"/>
  <c r="G60" i="4"/>
  <c r="C16" i="6"/>
  <c r="F15" i="4"/>
  <c r="D17" i="6" l="1"/>
  <c r="C17" i="6"/>
  <c r="B17" i="6"/>
  <c r="A11" i="3"/>
  <c r="D18" i="6" s="1"/>
  <c r="E17" i="6"/>
  <c r="C18" i="6" l="1"/>
  <c r="E18" i="6"/>
  <c r="A12" i="3"/>
  <c r="A13" i="3" s="1"/>
  <c r="B18" i="6"/>
  <c r="A14" i="3" l="1"/>
  <c r="B19" i="6"/>
  <c r="E19" i="6"/>
  <c r="D19" i="6"/>
  <c r="C19" i="6"/>
  <c r="A15" i="3" l="1"/>
  <c r="A16" i="3" l="1"/>
  <c r="C20" i="6" s="1"/>
  <c r="D20" i="6" l="1"/>
  <c r="B20" i="6"/>
  <c r="E20" i="6"/>
  <c r="A17" i="3"/>
  <c r="A18" i="3" l="1"/>
  <c r="C21" i="6" l="1"/>
  <c r="B21" i="6"/>
  <c r="D21" i="6"/>
  <c r="E21" i="6"/>
  <c r="A19" i="3"/>
  <c r="D22" i="6" s="1"/>
  <c r="A20" i="3"/>
  <c r="B22" i="6" l="1"/>
  <c r="E22" i="6"/>
  <c r="C22" i="6"/>
  <c r="A21" i="3"/>
  <c r="A22" i="3" l="1"/>
  <c r="A23" i="3" l="1"/>
  <c r="A24" i="3" l="1"/>
  <c r="C23" i="6" s="1"/>
  <c r="B23" i="6" l="1"/>
  <c r="D23" i="6"/>
  <c r="A25" i="3"/>
  <c r="A26" i="3" l="1"/>
  <c r="C24" i="6" s="1"/>
  <c r="B24" i="6" l="1"/>
  <c r="D24" i="6"/>
  <c r="A27" i="3"/>
  <c r="A28" i="3" l="1"/>
  <c r="A29" i="3" l="1"/>
  <c r="A30" i="3" l="1"/>
  <c r="D25" i="6" s="1"/>
  <c r="C25" i="6" l="1"/>
  <c r="E25" i="6"/>
  <c r="A31" i="3"/>
  <c r="A32" i="3" l="1"/>
  <c r="A33" i="3" l="1"/>
  <c r="A34" i="3" l="1"/>
  <c r="C26" i="6" s="1"/>
  <c r="E26" i="6" l="1"/>
  <c r="B26" i="6"/>
  <c r="D26" i="6"/>
  <c r="A35" i="3"/>
  <c r="A36" i="3" l="1"/>
  <c r="D27" i="6" s="1"/>
  <c r="C27" i="6" l="1"/>
  <c r="A37" i="3"/>
  <c r="D28" i="6" s="1"/>
  <c r="A38" i="3" l="1"/>
  <c r="C29" i="6" l="1"/>
  <c r="A39" i="3"/>
  <c r="A40" i="3" l="1"/>
  <c r="A41" i="3" l="1"/>
  <c r="A42" i="3" l="1"/>
  <c r="D30" i="6" s="1"/>
  <c r="C30" i="6" l="1"/>
  <c r="A43" i="3"/>
  <c r="A44" i="3" l="1"/>
  <c r="A45" i="3" l="1"/>
  <c r="D31" i="6" l="1"/>
  <c r="A46" i="3"/>
  <c r="C32" i="6" l="1"/>
  <c r="D32" i="6"/>
  <c r="A47" i="3"/>
  <c r="A48" i="3" l="1"/>
  <c r="A49" i="3" l="1"/>
  <c r="D33" i="6" l="1"/>
  <c r="A50" i="3"/>
  <c r="A51" i="3" l="1"/>
  <c r="A52" i="3" l="1"/>
  <c r="A53" i="3" l="1"/>
  <c r="A54" i="3" l="1"/>
  <c r="A55" i="3" l="1"/>
  <c r="D34" i="6" l="1"/>
  <c r="C34" i="6"/>
  <c r="A56" i="3"/>
  <c r="A57" i="3" l="1"/>
  <c r="C35" i="6" l="1"/>
  <c r="A58" i="3"/>
  <c r="D36" i="6" s="1"/>
  <c r="A59" i="3" l="1"/>
  <c r="C37" i="6" s="1"/>
  <c r="A60" i="3" l="1"/>
  <c r="C38" i="6" l="1"/>
  <c r="D38" i="6"/>
  <c r="A61" i="3"/>
  <c r="A62" i="3" l="1"/>
  <c r="D39" i="6" s="1"/>
  <c r="C39" i="6" l="1"/>
  <c r="A63" i="3"/>
  <c r="C40" i="6" s="1"/>
  <c r="D40" i="6" l="1"/>
  <c r="A64" i="3"/>
  <c r="C41" i="6" s="1"/>
  <c r="D41" i="6" l="1"/>
  <c r="A65" i="3"/>
  <c r="C42" i="6" s="1"/>
  <c r="D42" i="6" l="1"/>
  <c r="A66" i="3"/>
  <c r="C43" i="6" s="1"/>
  <c r="D43" i="6" l="1"/>
  <c r="A67" i="3"/>
  <c r="C44" i="6" s="1"/>
  <c r="D44" i="6" l="1"/>
  <c r="A68" i="3"/>
  <c r="D45" i="6" s="1"/>
  <c r="C45" i="6" l="1"/>
  <c r="A69" i="3"/>
  <c r="D49" i="6" s="1"/>
  <c r="C46" i="6" l="1"/>
  <c r="D46" i="6"/>
  <c r="D47" i="6"/>
  <c r="C47" i="6"/>
  <c r="C48" i="6"/>
  <c r="D48" i="6"/>
  <c r="C49" i="6"/>
  <c r="C31" i="6"/>
  <c r="D35" i="6"/>
  <c r="C36" i="6"/>
  <c r="D50" i="6"/>
  <c r="C50" i="6"/>
  <c r="C28" i="6"/>
  <c r="C33" i="6"/>
  <c r="C51" i="6"/>
  <c r="E24" i="6"/>
  <c r="D29" i="6"/>
  <c r="D37" i="6"/>
  <c r="D51" i="6"/>
  <c r="D52" i="6"/>
  <c r="C52" i="6"/>
  <c r="D53" i="6"/>
  <c r="C53" i="6"/>
  <c r="D54" i="6"/>
  <c r="C55" i="6"/>
  <c r="C54" i="6"/>
  <c r="D55" i="6"/>
  <c r="B48" i="6"/>
  <c r="E44" i="6"/>
  <c r="E35" i="6"/>
  <c r="E23" i="6"/>
  <c r="B52" i="6"/>
  <c r="E34" i="6"/>
  <c r="B33" i="6"/>
  <c r="B40" i="6"/>
  <c r="B29" i="6"/>
  <c r="B36" i="6"/>
  <c r="E50" i="6"/>
  <c r="E48" i="6"/>
  <c r="B28" i="6"/>
  <c r="E27" i="6"/>
  <c r="B25" i="6"/>
  <c r="E42" i="6"/>
  <c r="E36" i="6"/>
  <c r="B51" i="6"/>
  <c r="B34" i="6"/>
  <c r="E29" i="6"/>
  <c r="B32" i="6"/>
  <c r="E46" i="6"/>
  <c r="E43" i="6"/>
  <c r="E40" i="6"/>
  <c r="B27" i="6"/>
  <c r="B44" i="6"/>
  <c r="E31" i="6"/>
  <c r="E51" i="6"/>
  <c r="E52" i="6"/>
  <c r="E45" i="6"/>
  <c r="B42" i="6"/>
  <c r="B31" i="6"/>
  <c r="E54" i="6"/>
  <c r="B49" i="6"/>
  <c r="E47" i="6"/>
  <c r="B50" i="6"/>
  <c r="B30" i="6"/>
  <c r="B47" i="6"/>
  <c r="E30" i="6"/>
  <c r="E49" i="6"/>
  <c r="B38" i="6"/>
  <c r="E53" i="6"/>
  <c r="B55" i="6"/>
  <c r="E41" i="6"/>
  <c r="E38" i="6"/>
  <c r="E32" i="6"/>
  <c r="B45" i="6"/>
  <c r="B35" i="6"/>
  <c r="B54" i="6"/>
  <c r="B53" i="6"/>
  <c r="E28" i="6"/>
  <c r="B37" i="6"/>
  <c r="E55"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<sst xmlns="http://schemas.openxmlformats.org/spreadsheetml/2006/main" count="574" uniqueCount="358">
  <si>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</si>
  <si>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</si>
  <si>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</si>
  <si>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</si>
  <si>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</si>
  <si>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</si>
  <si>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</si>
  <si>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</si>
  <si>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</si>
  <si>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</si>
  <si>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</si>
  <si>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</si>
  <si>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</si>
  <si>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</si>
  <si>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</si>
  <si>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</si>
  <si>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</si>
  <si>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</si>
  <si>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</si>
  <si>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</si>
  <si>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</si>
  <si>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</si>
  <si>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</si>
  <si>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</si>
  <si>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</si>
  <si>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</si>
  <si>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</si>
  <si>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</si>
  <si>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</si>
  <si>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</si>
  <si>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</si>
  <si>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</si>
  <si>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</si>
  <si>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</si>
  <si>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</si>
  <si>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</si>
  <si>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</si>
  <si>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</si>
  <si>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</si>
  <si>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</si>
  <si>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</si>
  <si>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</si>
  <si>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</si>
  <si>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</si>
  <si>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</si>
  <si>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</si>
  <si>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</si>
  <si>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</si>
  <si>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</si>
  <si>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</si>
  <si>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</si>
  <si>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</si>
  <si>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</si>
  <si>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</si>
  <si>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</si>
  <si>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</si>
  <si>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</si>
  <si>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</si>
  <si>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</si>
  <si>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</si>
  <si>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</si>
  <si>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</si>
  <si>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</si>
  <si>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</si>
  <si>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</si>
  <si>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</si>
  <si>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</si>
  <si>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</si>
  <si>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</si>
  <si>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</si>
  <si>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</si>
  <si>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</si>
  <si>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</si>
  <si>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</si>
  <si>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</si>
  <si>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</si>
  <si>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</si>
  <si>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</si>
  <si>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</si>
  <si>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</si>
  <si>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</si>
  <si>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</si>
  <si>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</si>
  <si>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</si>
  <si>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</si>
  <si>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</si>
  <si>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</si>
  <si>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</si>
  <si>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</si>
  <si>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</si>
  <si>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</si>
  <si>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</si>
  <si>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</si>
  <si>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</si>
  <si>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</si>
  <si>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</si>
  <si>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</si>
  <si>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</si>
  <si>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</si>
  <si>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</si>
  <si>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</si>
  <si>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</si>
  <si>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</si>
  <si>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</si>
  <si>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</si>
  <si>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</si>
  <si>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</si>
  <si>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</si>
  <si>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</si>
  <si>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</si>
  <si>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</si>
  <si>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</si>
  <si>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espacios de articulación y cooperación para la rendición de cuentas</t>
  </si>
  <si>
    <t>Establecer temas e informes, mecanismos de interlocución y retroalimentación para articular la intervención en el proceso de rendición de cuentas.</t>
  </si>
  <si>
    <t>Construir la estrategia de rendición de cuentas
 Paso 1. 
Identificación de los espacios de diálogo en los que la entidad rendirá cuentas</t>
  </si>
  <si>
    <t>Construir la estrategia de rendición de cuentas 
 Paso 2. 
Definir la estrategia para implementar el ejercicio de rendición de cuentas</t>
  </si>
  <si>
    <t>Definir los roles y responsabilidades de las diferentes áreas del establecimietno educativo, en materia de rendición de cuentas</t>
  </si>
  <si>
    <t>Definir el componente de comunicaciones para la estrategia de rendición de cuentas.</t>
  </si>
  <si>
    <t>EJECUTAR</t>
  </si>
  <si>
    <t xml:space="preserve">Generación y análisis de la información para el diálogo en la rendición de cuentas en lenguaje claro </t>
  </si>
  <si>
    <t xml:space="preserve">Publicación de la información 
 a través de los diferentes canales de comunicación </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</si>
  <si>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</si>
  <si>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</si>
  <si>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</si>
  <si>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</si>
  <si>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</si>
  <si>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espacios de diálogo  de rendición de cuentas</t>
  </si>
  <si>
    <t>Registrar la asistencia de los participantes</t>
  </si>
  <si>
    <t xml:space="preserve">Diligenciar el formato interno de reporte de los resultados obtenidos en el ejercicio. </t>
  </si>
  <si>
    <t>VERIFICAR</t>
  </si>
  <si>
    <t>Cuantificar el impacto de las acciones de rendición de cuentas para divulgarlos a la ciudadanía</t>
  </si>
  <si>
    <t>ACTUAR</t>
  </si>
  <si>
    <t>Establecer acciones de mejora del proceso de rendición de cuenta</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</si>
  <si>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</si>
  <si>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</si>
  <si>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</si>
  <si>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</si>
  <si>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</si>
  <si>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</si>
  <si>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</si>
  <si>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</si>
  <si>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</si>
  <si>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</si>
  <si>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</si>
  <si>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</si>
  <si>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</si>
  <si>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</si>
  <si>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</si>
  <si>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</si>
  <si>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</si>
  <si>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</si>
  <si>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</si>
  <si>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</si>
  <si>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</si>
  <si>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</si>
  <si>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</si>
  <si>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</si>
  <si>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</si>
  <si>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</si>
  <si>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</si>
  <si>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</si>
  <si>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</si>
  <si>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</si>
  <si>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</si>
  <si>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</si>
  <si>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</si>
  <si>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</si>
  <si>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</si>
  <si>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 xml:space="preserve">        % de mejoramiento=   (Calificación actual - calificación luego del plan de mejoramiento/  calificación actual) x 100                                                                </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</si>
  <si>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</si>
  <si>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</si>
  <si>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</si>
  <si>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</si>
  <si>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</si>
  <si>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</si>
  <si>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</si>
  <si>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</si>
  <si>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</si>
  <si>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</si>
  <si>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</si>
  <si>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</si>
  <si>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</si>
  <si>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</si>
  <si>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</si>
  <si>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</si>
  <si>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</si>
  <si>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</si>
  <si>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</si>
  <si>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</si>
  <si>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</si>
  <si>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</si>
  <si>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</si>
  <si>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</si>
  <si>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</si>
  <si>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</si>
  <si>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</si>
  <si>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</si>
  <si>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</si>
  <si>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</si>
  <si>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</si>
  <si>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</si>
  <si>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</si>
  <si>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</si>
  <si>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</si>
  <si>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</si>
  <si>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</si>
  <si>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</si>
  <si>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</si>
  <si>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</si>
  <si>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</si>
  <si>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</si>
  <si>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</si>
  <si>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</si>
  <si>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</si>
  <si>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</si>
  <si>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</si>
  <si>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</si>
  <si>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</si>
  <si>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</si>
  <si>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</si>
  <si>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</si>
  <si>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</si>
  <si>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</si>
  <si>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</si>
  <si>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</si>
  <si>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</si>
  <si>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</si>
  <si>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</si>
  <si>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</si>
  <si>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</si>
  <si>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</si>
  <si>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</si>
  <si>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</si>
  <si>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</si>
  <si>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</si>
  <si>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</si>
  <si>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</si>
  <si>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</si>
  <si>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</si>
  <si>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</si>
  <si>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</si>
  <si>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</si>
  <si>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</si>
  <si>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</si>
  <si>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</si>
  <si>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</si>
  <si>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</si>
  <si>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</si>
  <si>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</si>
  <si>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</si>
  <si>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</si>
  <si>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</si>
  <si>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</si>
  <si>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</si>
  <si>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</si>
  <si>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</si>
  <si>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</si>
  <si>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</si>
  <si>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</si>
  <si>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</si>
  <si>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</si>
  <si>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</si>
  <si>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</si>
  <si>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</si>
  <si>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</si>
  <si>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</si>
  <si>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</si>
  <si>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</si>
  <si>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</si>
  <si>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</si>
  <si>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</si>
  <si>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</si>
  <si>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</si>
  <si>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</si>
  <si>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</si>
  <si>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Capacitacion foro virtual y  equipo en presencialidad.</t>
  </si>
  <si>
    <t>Conectividad</t>
  </si>
  <si>
    <t>Director y equipo de calidad.</t>
  </si>
  <si>
    <t>Evaluar totalmente el proceso de rendición realizada</t>
  </si>
  <si>
    <t>Auto diagnóstico, cartilla orientadora y material de la rendición realizada.</t>
  </si>
  <si>
    <t>DiDirector y grupo de trabajo</t>
  </si>
  <si>
    <t>DiDirector y equipo de calidad.</t>
  </si>
  <si>
    <t>Director, consejo académico</t>
  </si>
  <si>
    <t>Director, equipo de rendición, consejo académico</t>
  </si>
  <si>
    <t>Director, equipo de rendición.</t>
  </si>
  <si>
    <t>Director, equipo de rendición, gestiones.</t>
  </si>
  <si>
    <t>Director, equipo de rendición, consejo académico.</t>
  </si>
  <si>
    <t>FEBRER0 13 del 2023</t>
  </si>
  <si>
    <t>ABREGO</t>
  </si>
  <si>
    <t xml:space="preserve">CENTRO EDUCATIVO RURAL LLANO ALTO </t>
  </si>
  <si>
    <t>LUIS ANGEL SANABRIA CLARO</t>
  </si>
  <si>
    <t>Capacitar al equipo de rendición de cuentas para que sensibilicen a la comunidad educativa.</t>
  </si>
  <si>
    <t>Sensibilizar  a la comunidad educativa ante el proceso de Rendición de Cuentas</t>
  </si>
  <si>
    <t>Determinar las debilidades y fortalezas para la rendicón de cuentas</t>
  </si>
  <si>
    <t>Identificar los canales de publicación y difusión de la comunidad. Teniendo en cuenta los criterios siguientes:
• la gestión realizada, 
• los resultados de la gestión y 
• el avance en la garantía de derechos.</t>
  </si>
  <si>
    <t>Socializar en el centro educativo, los resultados del diagnóstico y el proceso de rendición de cuentas institucional.</t>
  </si>
  <si>
    <t>Capacitar al equipo de rendición de cuentas para que maneje el proceso de planeación y ejecución de los ejercicios de rendición de cuentas.</t>
  </si>
  <si>
    <t>Garantizar la asociación de las metas y actividades formuladas en el Plan de Mejoramiento Institucional (PMI) con los derechosimpulsados través de la gestión institucional.</t>
  </si>
  <si>
    <t>Establecer ejercicios de diálogo para la rendición de cuentascomo: mesas de trabajo, foros, reuniones, etc.</t>
  </si>
  <si>
    <t>Articulación y cooperación para la rendición de cuentas</t>
  </si>
  <si>
    <t>Seleccionar programas, proyectos, servicios, planes y los espacios de diálogo de rendición de centro educativo durante la vigencia.</t>
  </si>
  <si>
    <t>Construir la estrategia de rendición de cuentas
 Paso 1. 
Garantiar los espacios de diálogo en los que la entidad rendirá cuentas</t>
  </si>
  <si>
    <t>Implementar espacios de diálogo presencial de rendición de cuentas y los mecanismos virtuales complementarios en temas específicos de interés que implementará el Establecimiento Educativo</t>
  </si>
  <si>
    <t xml:space="preserve">Definir los interlocutores  para la rendición de cuentas, distinguir su rol en las actividades programadas. </t>
  </si>
  <si>
    <t>Diseñar los objetivos, metas e indicadores de la estrategia de rendición de cuentas.</t>
  </si>
  <si>
    <t>Diseñar la estrategia de rendición de cuentas 
 Paso 2. 
establecer la estrategia para implementar el ejercicio de rendición de cuentas</t>
  </si>
  <si>
    <t>Proponer las actividades de las etapas de la estrategia de las rendición de cuentas.</t>
  </si>
  <si>
    <t>Crear  el presupuesto para implementar las actividades de rendición de cuentas.</t>
  </si>
  <si>
    <t xml:space="preserve">Diseñar  cronograma de ejecución de los ejercicios  propuestos para la  rendición de cuentas, identificando espacios de diálogo  sobre sobre los temas priorizados . </t>
  </si>
  <si>
    <t>Proponer canales y mecanismos virtuales para implementar acciones de diálogo en temas generales y específicos.</t>
  </si>
  <si>
    <t>Diseñar   formatos sobre rendición de cuentas.</t>
  </si>
  <si>
    <t>Desarrollo de información para  la rendición de cuentas en lenguaje claro y preciso</t>
  </si>
  <si>
    <t>Diseñar informe presupuestal</t>
  </si>
  <si>
    <t>Preparar la información priorizada por la comunidad.</t>
  </si>
  <si>
    <t>Informe sobre metas del plan de mejoramiento institucional (PMI), con   indicadores, verificando la calidad de la misma .</t>
  </si>
  <si>
    <t>Diseñar información sobre las áreas de gestión  (Informes, Metas e Indicadores, verificando la calidad de la misma.</t>
  </si>
  <si>
    <t>Preparar la información sobre contratación realizada</t>
  </si>
  <si>
    <t>Informe sobre mejoramiento de la entidad (Planes de mejora) y su respectiva gestión efectuada.</t>
  </si>
  <si>
    <t>Informe sobre peticiones, quejas y reclamos recibidas en el centro educativo.</t>
  </si>
  <si>
    <t>Revisar y actualizar información de la plataforma enjambre.</t>
  </si>
  <si>
    <t xml:space="preserve">Prepara  cronograma de rendición de cuentas e información pertinente. </t>
  </si>
  <si>
    <t>Realizar publicidad sobre la rendición de cuentas, en  medios impresos; emisoras locales etc.</t>
  </si>
  <si>
    <t>Diseño de espacios de diálogo</t>
  </si>
  <si>
    <t>Convocar a la comunidad educativa para participar en los espacios de diálogo para la rendición de cuentas</t>
  </si>
  <si>
    <t>Realizar convocatoria a través de carteleras institucionales, radio, televisión, prensa,entre otros, a la comunidad educativa, ciudadanos en general.</t>
  </si>
  <si>
    <t>Celebrar reuniones preparatorias y acciones de capacitación con líderes y docentes para formular   mecanismos de convocatoria.</t>
  </si>
  <si>
    <t>Convocar a través de medios electrónicos (Facebook, Twitter, Instagram, whatsapp, entre otros) a la comunidad educativa,</t>
  </si>
  <si>
    <t>Realizar la publición de la convocatoria y/o invitación a la rendición de cuentas con 30 días de anticipación.</t>
  </si>
  <si>
    <t>Desarrollar espacios de diálogo  de rendición de cuentas</t>
  </si>
  <si>
    <t>Informar  a la Comunidad Eductiva, los ciudadanos y grupos de valor  convocados, con relación a las temáticas a tratar en la rendición de cuentas.</t>
  </si>
  <si>
    <t>Ejecutar canales y mecanismos virtuales que complementarán las acciones de diálogo definidas para la rendición de cuenta.</t>
  </si>
  <si>
    <t>Elaborar metodología de diálogo para las actividades de rendición de cuentas.</t>
  </si>
  <si>
    <t>Publicar el cronograma para la inscripción de propuestas para la rendición de cuentas.</t>
  </si>
  <si>
    <t>Analizar las propuestas  por parte de la comunidad, los ciudadanos y grupos de interés.</t>
  </si>
  <si>
    <t>Ofrecerr espacios de participación a la comunidad educativa, y sociedad en general.</t>
  </si>
  <si>
    <t xml:space="preserve">Realizar los eventos de diálogo para la rendición de cuentas sobre temas específicos y generales. </t>
  </si>
  <si>
    <t>Publicar el informe ejecutivo  en la plataforma enjambre sobre la rendición de cuentas</t>
  </si>
  <si>
    <t xml:space="preserve">Otorgar respuestas escritas, en el término de quince días a las preguntas a los ciudadanos. </t>
  </si>
  <si>
    <t>Implementar la evaluación de la estrategia rendición de cuentas</t>
  </si>
  <si>
    <t>recibir las evaluaciones, recomendaciones u objeciones recibidas en el espacio de diálogo para la rendición de cuentas,</t>
  </si>
  <si>
    <t>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t>
  </si>
  <si>
    <t>Evaluar planes de mejoramiento a la gestión institucional a partir de las observaciones, propuestas y recomendaciones ciudadanas.</t>
  </si>
  <si>
    <t>Publicar  los resultados de la rendición de cuentas.</t>
  </si>
  <si>
    <t>Acopiar recomendaciones y sugerencias de los servidores públicos y ciudadaníaen general para mejorar las próximas actividades.</t>
  </si>
  <si>
    <t>Estudiar las recomendaciones realizadas por los órganos de control frente a los informes de rendición de cuentas y establecer correctivos.</t>
  </si>
  <si>
    <t>Analizar las recomendaciones derivadas de cada espacio de diálogo</t>
  </si>
  <si>
    <t>Evaluar y verificar los resultados de la estrategia de rendición de cuentas, desarrollada.</t>
  </si>
  <si>
    <t>La rendición de cuentas incorpore los resultados y recomendaciones realizados por la comunidad educativa.</t>
  </si>
  <si>
    <t xml:space="preserve">Garantizar los mecanismos de participación ciudadana en la rendición de cuentas. </t>
  </si>
  <si>
    <t>Diseñar el plan de acción que permita mejorar el proceso de rendición de cuentas</t>
  </si>
  <si>
    <t>Propiciar la aplicación de mecanismos internos de mejora y atender los requerimientos de la Secretaría de Educación y  control externo como resultados de los ejercicios de rendición de cuentas.</t>
  </si>
  <si>
    <t>Rendir cuentas a la comunidad educativa y ciudadanía en general sobre el uso de los recursos de gratuidad ejecutados durante el año 2022.</t>
  </si>
  <si>
    <t>Mejorar las actividades de gestión con menor calificación llevandolas al nivel de perfeccionamiento en un 70 %</t>
  </si>
  <si>
    <t>Elevar los niveles de clasificación al mejorar en las  puntuaciónes bajas.</t>
  </si>
  <si>
    <t>1.Fortalecer el sentido de lo público.</t>
  </si>
  <si>
    <t>2. Validar la legitimidad del CENTRO EDUCATIVO.</t>
  </si>
  <si>
    <t>3. Facilitar el ejercicio del control social a la gestión pública.</t>
  </si>
  <si>
    <t>4. Contribuir al desarrollo de los principios constitucionales de transparencia, responsabilidad, eficacia, eficiencia e imparcialidad y participación ciudadana en el manejo de los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</si>
</sst>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sz val="11"/>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83" xfId="0" applyFont="1" applyBorder="1" applyAlignment="1">
      <alignment vertical="center"/>
    </xf>
    <xf numFmtId="0" fontId="0" fillId="0" borderId="84" xfId="0" applyBorder="1" applyAlignment="1">
      <alignment horizontal="center" vertical="center" wrapText="1"/>
    </xf>
    <xf numFmtId="0" fontId="14" fillId="0" borderId="84" xfId="0" applyFont="1" applyBorder="1" applyAlignment="1">
      <alignment horizontal="center" vertical="center" wrapText="1"/>
    </xf>
    <xf numFmtId="0" fontId="14"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5"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8"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19"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4" fillId="0" borderId="77" xfId="0" applyFont="1" applyBorder="1" applyAlignment="1">
      <alignment wrapText="1"/>
    </xf>
    <xf numFmtId="0" fontId="24" fillId="0" borderId="77" xfId="0" applyFont="1" applyBorder="1"/>
    <xf numFmtId="0" fontId="24"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6" fillId="0" borderId="58" xfId="0" applyFont="1" applyBorder="1" applyAlignment="1">
      <alignment horizontal="left" vertical="center" wrapText="1"/>
    </xf>
    <xf numFmtId="0" fontId="2" fillId="0" borderId="22" xfId="0" applyFont="1" applyBorder="1"/>
    <xf numFmtId="0" fontId="2" fillId="0" borderId="41" xfId="0" applyFont="1" applyBorder="1"/>
    <xf numFmtId="0" fontId="6" fillId="0" borderId="59" xfId="0" applyFont="1" applyBorder="1" applyAlignment="1">
      <alignment horizontal="left" vertical="center"/>
    </xf>
    <xf numFmtId="0" fontId="2" fillId="0" borderId="60" xfId="0" applyFont="1" applyBorder="1"/>
    <xf numFmtId="0" fontId="6" fillId="0" borderId="21" xfId="0" applyFont="1" applyBorder="1" applyAlignment="1">
      <alignment horizontal="left" vertical="center" wrapText="1"/>
    </xf>
    <xf numFmtId="0" fontId="6" fillId="0" borderId="38" xfId="0" applyFont="1" applyBorder="1" applyAlignment="1">
      <alignment horizontal="left" vertical="center"/>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28" xfId="0" applyFont="1" applyBorder="1"/>
    <xf numFmtId="0" fontId="2" fillId="0" borderId="43" xfId="0" applyFont="1" applyBorder="1"/>
    <xf numFmtId="0" fontId="2" fillId="0" borderId="39" xfId="0" applyFont="1" applyBorder="1"/>
    <xf numFmtId="0" fontId="6" fillId="0" borderId="35" xfId="0" applyFont="1" applyBorder="1" applyAlignment="1">
      <alignment horizontal="left" vertical="center" wrapText="1"/>
    </xf>
    <xf numFmtId="0" fontId="6" fillId="0" borderId="40" xfId="0" applyFont="1" applyBorder="1" applyAlignment="1">
      <alignment horizontal="left" vertical="center" wrapText="1"/>
    </xf>
    <xf numFmtId="0" fontId="8" fillId="9" borderId="33" xfId="0" applyFont="1" applyFill="1" applyBorder="1" applyAlignment="1">
      <alignment horizontal="center" vertical="center"/>
    </xf>
    <xf numFmtId="0" fontId="2" fillId="0" borderId="31" xfId="0" applyFont="1" applyBorder="1"/>
    <xf numFmtId="0" fontId="2" fillId="0" borderId="32" xfId="0" applyFont="1" applyBorder="1"/>
    <xf numFmtId="0" fontId="8" fillId="9" borderId="30" xfId="0" applyFont="1" applyFill="1" applyBorder="1" applyAlignment="1">
      <alignment horizontal="center" vertical="center"/>
    </xf>
    <xf numFmtId="0" fontId="2" fillId="0" borderId="34"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2" fillId="0" borderId="23" xfId="0" applyFont="1" applyBorder="1"/>
    <xf numFmtId="0" fontId="6" fillId="0" borderId="21" xfId="0" applyFont="1" applyBorder="1" applyAlignment="1">
      <alignment horizontal="left"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1" fillId="3" borderId="33" xfId="0" applyFont="1" applyFill="1" applyBorder="1" applyAlignment="1">
      <alignment horizontal="center"/>
    </xf>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2" fillId="0" borderId="29" xfId="0" applyFont="1" applyBorder="1"/>
    <xf numFmtId="0" fontId="6" fillId="0" borderId="27" xfId="0" applyFont="1" applyBorder="1" applyAlignment="1">
      <alignment horizontal="left"/>
    </xf>
    <xf numFmtId="0" fontId="6" fillId="0" borderId="44" xfId="0" applyFont="1" applyBorder="1" applyAlignment="1">
      <alignment horizontal="left" vertical="center" wrapText="1"/>
    </xf>
    <xf numFmtId="0" fontId="2" fillId="0" borderId="45" xfId="0" applyFont="1" applyBorder="1"/>
    <xf numFmtId="0" fontId="2" fillId="0" borderId="46" xfId="0" applyFont="1" applyBorder="1"/>
    <xf numFmtId="0" fontId="6" fillId="0" borderId="48" xfId="0" applyFont="1" applyBorder="1" applyAlignment="1">
      <alignment horizontal="left" vertical="center" wrapText="1"/>
    </xf>
    <xf numFmtId="0" fontId="2" fillId="0" borderId="49" xfId="0" applyFont="1" applyBorder="1"/>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53" xfId="0" applyFont="1" applyBorder="1" applyAlignment="1">
      <alignment horizontal="left" vertical="center" wrapText="1"/>
    </xf>
    <xf numFmtId="0" fontId="2" fillId="0" borderId="55" xfId="0" applyFont="1" applyBorder="1"/>
    <xf numFmtId="0" fontId="1" fillId="3" borderId="44" xfId="0" applyFont="1" applyFill="1" applyBorder="1" applyAlignment="1">
      <alignment horizontal="center"/>
    </xf>
    <xf numFmtId="0" fontId="6" fillId="0" borderId="33" xfId="0" applyFont="1" applyBorder="1" applyAlignment="1">
      <alignment horizontal="left" vertical="top" wrapText="1"/>
    </xf>
    <xf numFmtId="0" fontId="9" fillId="0" borderId="44" xfId="0" applyFont="1" applyBorder="1" applyAlignment="1">
      <alignment horizontal="left" wrapText="1"/>
    </xf>
    <xf numFmtId="0" fontId="1" fillId="3" borderId="48" xfId="0" applyFont="1" applyFill="1" applyBorder="1" applyAlignment="1">
      <alignment horizontal="center"/>
    </xf>
    <xf numFmtId="0" fontId="6" fillId="0" borderId="21" xfId="0" applyFont="1" applyBorder="1" applyAlignment="1">
      <alignment horizontal="left" vertical="top" wrapText="1"/>
    </xf>
    <xf numFmtId="0" fontId="1" fillId="9" borderId="21" xfId="0" applyFont="1" applyFill="1" applyBorder="1" applyAlignment="1">
      <alignment horizontal="center"/>
    </xf>
    <xf numFmtId="0" fontId="6" fillId="0" borderId="38" xfId="0" applyFont="1" applyBorder="1" applyAlignment="1">
      <alignment horizontal="left" vertical="center" wrapText="1"/>
    </xf>
    <xf numFmtId="0" fontId="6" fillId="0" borderId="56" xfId="0" applyFont="1" applyBorder="1" applyAlignment="1">
      <alignment horizontal="left" vertical="center"/>
    </xf>
    <xf numFmtId="0" fontId="0" fillId="0" borderId="76" xfId="0" applyBorder="1" applyAlignment="1">
      <alignment horizontal="center" vertical="center" wrapText="1"/>
    </xf>
    <xf numFmtId="0" fontId="2" fillId="0" borderId="79" xfId="0" applyFont="1" applyBorder="1"/>
    <xf numFmtId="0" fontId="2" fillId="0" borderId="80" xfId="0" applyFont="1" applyBorder="1"/>
    <xf numFmtId="0" fontId="11" fillId="10" borderId="21" xfId="0" applyFont="1" applyFill="1" applyBorder="1" applyAlignment="1">
      <alignment horizontal="center" vertical="center"/>
    </xf>
    <xf numFmtId="0" fontId="11" fillId="0" borderId="21" xfId="0" applyFont="1" applyBorder="1" applyAlignment="1">
      <alignment horizontal="center" vertical="center"/>
    </xf>
    <xf numFmtId="0" fontId="14" fillId="0" borderId="82" xfId="0" applyFont="1" applyBorder="1" applyAlignment="1">
      <alignment horizontal="center" vertical="center"/>
    </xf>
    <xf numFmtId="0" fontId="2" fillId="0" borderId="85" xfId="0" applyFont="1" applyBorder="1"/>
    <xf numFmtId="0" fontId="2" fillId="0" borderId="86" xfId="0" applyFont="1" applyBorder="1"/>
    <xf numFmtId="164" fontId="0" fillId="0" borderId="76" xfId="0" applyNumberFormat="1" applyBorder="1" applyAlignment="1">
      <alignment horizontal="center" vertical="center" wrapText="1"/>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2" fillId="0" borderId="76" xfId="0" applyFont="1" applyBorder="1" applyAlignment="1">
      <alignment horizontal="center" vertical="center" wrapText="1"/>
    </xf>
    <xf numFmtId="0" fontId="0" fillId="0" borderId="82" xfId="0" applyBorder="1" applyAlignment="1">
      <alignment horizontal="center" vertical="center"/>
    </xf>
    <xf numFmtId="2" fontId="0" fillId="0" borderId="76" xfId="0" applyNumberFormat="1" applyBorder="1" applyAlignment="1">
      <alignment horizontal="center" vertical="center"/>
    </xf>
    <xf numFmtId="1" fontId="0" fillId="0" borderId="76" xfId="0" applyNumberFormat="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7" fillId="10" borderId="7" xfId="0" applyFont="1" applyFill="1" applyBorder="1" applyAlignment="1">
      <alignment horizontal="center"/>
    </xf>
    <xf numFmtId="0" fontId="10" fillId="0" borderId="27" xfId="0" applyFont="1" applyBorder="1" applyAlignment="1">
      <alignment horizontal="center"/>
    </xf>
    <xf numFmtId="0" fontId="16" fillId="0" borderId="16" xfId="0" applyFont="1" applyBorder="1" applyAlignment="1">
      <alignment horizontal="center"/>
    </xf>
    <xf numFmtId="0" fontId="17"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1"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3"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2" fillId="0" borderId="13" xfId="0" applyFont="1" applyBorder="1" applyAlignment="1">
      <alignment horizontal="left" vertical="center"/>
    </xf>
    <xf numFmtId="0" fontId="2" fillId="0" borderId="100" xfId="0" applyFont="1" applyBorder="1" applyAlignment="1">
      <alignment horizontal="left"/>
    </xf>
    <xf numFmtId="0" fontId="2" fillId="0" borderId="19" xfId="0" applyFont="1"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1" xfId="0" applyFont="1" applyBorder="1" applyAlignment="1">
      <alignment horizontal="center" vertical="center" wrapText="1"/>
    </xf>
    <xf numFmtId="0" fontId="2" fillId="0" borderId="105" xfId="0" applyFont="1" applyBorder="1"/>
    <xf numFmtId="0" fontId="22"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a la comunidad educativa ante el proceso de Rendición de Cuentas</c:v>
                </c:pt>
                <c:pt idx="1">
                  <c:v>Determinar las debilidades y fortalezas para la rendicón de cuentas</c:v>
                </c:pt>
                <c:pt idx="2">
                  <c:v>Articulación y cooperación para la rendición de cuentas</c:v>
                </c:pt>
                <c:pt idx="3">
                  <c:v>Construir la estrategia de rendición de cuentas
 Paso 1. 
Garantiar los espacios de diálogo en los que la entidad rendirá cuentas</c:v>
                </c:pt>
                <c:pt idx="4">
                  <c:v>Diseñar la estrategia de rendición de cuentas 
 Paso 2. 
establecer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Desarrollo de información para  la rendición de cuentas en lenguaje claro y preciso</c:v>
                </c:pt>
                <c:pt idx="1">
                  <c:v>Publicación de la información 
 a través de los diferentes canales de comunicación </c:v>
                </c:pt>
                <c:pt idx="2">
                  <c:v>Diseño de espacios de diálogo</c:v>
                </c:pt>
                <c:pt idx="3">
                  <c:v>Convocar a la comunidad educativa para participar en los espacios de diálogo para la rendición de cuentas</c:v>
                </c:pt>
                <c:pt idx="4">
                  <c:v>Desarrollar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5018"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2541"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8557"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4793"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93"/>
      <c r="G4" s="94"/>
      <c r="H4" s="94"/>
      <c r="I4" s="94"/>
      <c r="J4" s="94"/>
      <c r="K4" s="95"/>
      <c r="L4" s="6"/>
      <c r="M4" s="1"/>
    </row>
    <row r="5" spans="1:13">
      <c r="A5" s="1"/>
      <c r="B5" s="5"/>
      <c r="C5" s="1"/>
      <c r="D5" s="1"/>
      <c r="E5" s="1"/>
      <c r="F5" s="96"/>
      <c r="G5" s="94"/>
      <c r="H5" s="94"/>
      <c r="I5" s="94"/>
      <c r="J5" s="94"/>
      <c r="K5" s="95"/>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7" t="s">
        <v>0</v>
      </c>
      <c r="D8" s="94"/>
      <c r="E8" s="94"/>
      <c r="F8" s="94"/>
      <c r="G8" s="94"/>
      <c r="H8" s="94"/>
      <c r="I8" s="94"/>
      <c r="J8" s="94"/>
      <c r="K8" s="95"/>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4" workbookViewId="0">
      <selection activeCell="D62" sqref="D62:M62"/>
    </sheetView>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32"/>
      <c r="B7" s="133"/>
      <c r="C7" s="134"/>
      <c r="D7" s="128" t="s">
        <v>2</v>
      </c>
      <c r="E7" s="129"/>
      <c r="F7" s="129"/>
      <c r="G7" s="129"/>
      <c r="H7" s="129"/>
      <c r="I7" s="129"/>
      <c r="J7" s="129"/>
      <c r="K7" s="129"/>
      <c r="L7" s="129"/>
      <c r="M7" s="130"/>
    </row>
    <row r="8" spans="1:13" ht="36.75" customHeight="1">
      <c r="A8" s="135"/>
      <c r="B8" s="136"/>
      <c r="C8" s="137"/>
      <c r="D8" s="131" t="s">
        <v>3</v>
      </c>
      <c r="E8" s="99"/>
      <c r="F8" s="99"/>
      <c r="G8" s="99"/>
      <c r="H8" s="99"/>
      <c r="I8" s="99"/>
      <c r="J8" s="99"/>
      <c r="K8" s="99"/>
      <c r="L8" s="99"/>
      <c r="M8" s="126"/>
    </row>
    <row r="9" spans="1:13" ht="30" customHeight="1">
      <c r="A9" s="138"/>
      <c r="B9" s="139"/>
      <c r="C9" s="140"/>
      <c r="D9" s="147" t="s">
        <v>4</v>
      </c>
      <c r="E9" s="112"/>
      <c r="F9" s="112"/>
      <c r="G9" s="112"/>
      <c r="H9" s="112"/>
      <c r="I9" s="112"/>
      <c r="J9" s="112"/>
      <c r="K9" s="112"/>
      <c r="L9" s="112"/>
      <c r="M9" s="148"/>
    </row>
    <row r="10" spans="1:13" ht="7.5" customHeight="1">
      <c r="A10" s="145"/>
      <c r="B10" s="118"/>
      <c r="C10" s="118"/>
      <c r="D10" s="118"/>
      <c r="E10" s="118"/>
      <c r="F10" s="118"/>
      <c r="G10" s="118"/>
      <c r="H10" s="118"/>
      <c r="I10" s="118"/>
      <c r="J10" s="118"/>
      <c r="K10" s="118"/>
      <c r="L10" s="118"/>
      <c r="M10" s="119"/>
    </row>
    <row r="11" spans="1:13" ht="30" customHeight="1">
      <c r="A11" s="144" t="s">
        <v>5</v>
      </c>
      <c r="B11" s="118"/>
      <c r="C11" s="118"/>
      <c r="D11" s="118"/>
      <c r="E11" s="118"/>
      <c r="F11" s="118"/>
      <c r="G11" s="118"/>
      <c r="H11" s="118"/>
      <c r="I11" s="118"/>
      <c r="J11" s="118"/>
      <c r="K11" s="118"/>
      <c r="L11" s="118"/>
      <c r="M11" s="121"/>
    </row>
    <row r="12" spans="1:13" ht="126.75" customHeight="1">
      <c r="A12" s="146" t="s">
        <v>6</v>
      </c>
      <c r="B12" s="118"/>
      <c r="C12" s="118"/>
      <c r="D12" s="118"/>
      <c r="E12" s="118"/>
      <c r="F12" s="118"/>
      <c r="G12" s="118"/>
      <c r="H12" s="118"/>
      <c r="I12" s="118"/>
      <c r="J12" s="118"/>
      <c r="K12" s="118"/>
      <c r="L12" s="118"/>
      <c r="M12" s="121"/>
    </row>
    <row r="13" spans="1:13" ht="18.75">
      <c r="A13" s="142" t="s">
        <v>7</v>
      </c>
      <c r="B13" s="118"/>
      <c r="C13" s="118"/>
      <c r="D13" s="118"/>
      <c r="E13" s="118"/>
      <c r="F13" s="118"/>
      <c r="G13" s="118"/>
      <c r="H13" s="118"/>
      <c r="I13" s="118"/>
      <c r="J13" s="118"/>
      <c r="K13" s="118"/>
      <c r="L13" s="118"/>
      <c r="M13" s="121"/>
    </row>
    <row r="14" spans="1:13" ht="15.75">
      <c r="A14" s="143" t="s">
        <v>8</v>
      </c>
      <c r="B14" s="105"/>
      <c r="C14" s="106"/>
      <c r="D14" s="141" t="s">
        <v>9</v>
      </c>
      <c r="E14" s="105"/>
      <c r="F14" s="105"/>
      <c r="G14" s="105"/>
      <c r="H14" s="105"/>
      <c r="I14" s="105"/>
      <c r="J14" s="105"/>
      <c r="K14" s="105"/>
      <c r="L14" s="105"/>
      <c r="M14" s="114"/>
    </row>
    <row r="15" spans="1:13" ht="15.75">
      <c r="A15" s="108" t="s">
        <v>10</v>
      </c>
      <c r="B15" s="99"/>
      <c r="C15" s="100"/>
      <c r="D15" s="125" t="s">
        <v>11</v>
      </c>
      <c r="E15" s="99"/>
      <c r="F15" s="99"/>
      <c r="G15" s="99"/>
      <c r="H15" s="99"/>
      <c r="I15" s="99"/>
      <c r="J15" s="99"/>
      <c r="K15" s="99"/>
      <c r="L15" s="99"/>
      <c r="M15" s="126"/>
    </row>
    <row r="16" spans="1:13" ht="29.25" customHeight="1">
      <c r="A16" s="109" t="s">
        <v>12</v>
      </c>
      <c r="B16" s="99"/>
      <c r="C16" s="100"/>
      <c r="D16" s="127" t="s">
        <v>13</v>
      </c>
      <c r="E16" s="99"/>
      <c r="F16" s="99"/>
      <c r="G16" s="99"/>
      <c r="H16" s="99"/>
      <c r="I16" s="99"/>
      <c r="J16" s="99"/>
      <c r="K16" s="99"/>
      <c r="L16" s="99"/>
      <c r="M16" s="126"/>
    </row>
    <row r="17" spans="1:13" ht="30" customHeight="1">
      <c r="A17" s="110" t="s">
        <v>14</v>
      </c>
      <c r="B17" s="99"/>
      <c r="C17" s="100"/>
      <c r="D17" s="103" t="s">
        <v>15</v>
      </c>
      <c r="E17" s="99"/>
      <c r="F17" s="99"/>
      <c r="G17" s="99"/>
      <c r="H17" s="99"/>
      <c r="I17" s="99"/>
      <c r="J17" s="99"/>
      <c r="K17" s="99"/>
      <c r="L17" s="99"/>
      <c r="M17" s="126"/>
    </row>
    <row r="18" spans="1:13" ht="15.75">
      <c r="A18" s="111" t="s">
        <v>16</v>
      </c>
      <c r="B18" s="112"/>
      <c r="C18" s="113"/>
      <c r="D18" s="149" t="s">
        <v>17</v>
      </c>
      <c r="E18" s="112"/>
      <c r="F18" s="112"/>
      <c r="G18" s="112"/>
      <c r="H18" s="112"/>
      <c r="I18" s="112"/>
      <c r="J18" s="112"/>
      <c r="K18" s="112"/>
      <c r="L18" s="112"/>
      <c r="M18" s="148"/>
    </row>
    <row r="19" spans="1:13" ht="18.75">
      <c r="A19" s="142" t="s">
        <v>10</v>
      </c>
      <c r="B19" s="118"/>
      <c r="C19" s="118"/>
      <c r="D19" s="118"/>
      <c r="E19" s="118"/>
      <c r="F19" s="118"/>
      <c r="G19" s="118"/>
      <c r="H19" s="118"/>
      <c r="I19" s="118"/>
      <c r="J19" s="118"/>
      <c r="K19" s="118"/>
      <c r="L19" s="118"/>
      <c r="M19" s="121"/>
    </row>
    <row r="20" spans="1:13" ht="129.75" customHeight="1">
      <c r="A20" s="150" t="s">
        <v>18</v>
      </c>
      <c r="B20" s="151"/>
      <c r="C20" s="151"/>
      <c r="D20" s="151"/>
      <c r="E20" s="151"/>
      <c r="F20" s="151"/>
      <c r="G20" s="151"/>
      <c r="H20" s="151"/>
      <c r="I20" s="151"/>
      <c r="J20" s="151"/>
      <c r="K20" s="151"/>
      <c r="L20" s="151"/>
      <c r="M20" s="152"/>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53" t="s">
        <v>27</v>
      </c>
      <c r="B27" s="94"/>
      <c r="C27" s="94"/>
      <c r="D27" s="94"/>
      <c r="E27" s="94"/>
      <c r="F27" s="94"/>
      <c r="G27" s="94"/>
      <c r="H27" s="94"/>
      <c r="I27" s="94"/>
      <c r="J27" s="94"/>
      <c r="K27" s="94"/>
      <c r="L27" s="94"/>
      <c r="M27" s="154"/>
    </row>
    <row r="28" spans="1:13" ht="30" customHeight="1">
      <c r="A28" s="122" t="s">
        <v>28</v>
      </c>
      <c r="B28" s="123"/>
      <c r="C28" s="123"/>
      <c r="D28" s="123"/>
      <c r="E28" s="123"/>
      <c r="F28" s="123"/>
      <c r="G28" s="123"/>
      <c r="H28" s="123"/>
      <c r="I28" s="123"/>
      <c r="J28" s="123"/>
      <c r="K28" s="123"/>
      <c r="L28" s="123"/>
      <c r="M28" s="124"/>
    </row>
    <row r="29" spans="1:13" ht="20.25" customHeight="1">
      <c r="A29" s="117" t="s">
        <v>29</v>
      </c>
      <c r="B29" s="118"/>
      <c r="C29" s="119"/>
      <c r="D29" s="120" t="s">
        <v>30</v>
      </c>
      <c r="E29" s="118"/>
      <c r="F29" s="118"/>
      <c r="G29" s="118"/>
      <c r="H29" s="118"/>
      <c r="I29" s="118"/>
      <c r="J29" s="118"/>
      <c r="K29" s="118"/>
      <c r="L29" s="118"/>
      <c r="M29" s="121"/>
    </row>
    <row r="30" spans="1:13" ht="21" customHeight="1">
      <c r="A30" s="115" t="s">
        <v>31</v>
      </c>
      <c r="B30" s="105"/>
      <c r="C30" s="106"/>
      <c r="D30" s="104" t="s">
        <v>32</v>
      </c>
      <c r="E30" s="105"/>
      <c r="F30" s="105"/>
      <c r="G30" s="105"/>
      <c r="H30" s="105"/>
      <c r="I30" s="105"/>
      <c r="J30" s="105"/>
      <c r="K30" s="105"/>
      <c r="L30" s="105"/>
      <c r="M30" s="114"/>
    </row>
    <row r="31" spans="1:13" ht="33.75" customHeight="1">
      <c r="A31" s="116" t="s">
        <v>33</v>
      </c>
      <c r="B31" s="99"/>
      <c r="C31" s="100"/>
      <c r="D31" s="103" t="s">
        <v>34</v>
      </c>
      <c r="E31" s="99"/>
      <c r="F31" s="99"/>
      <c r="G31" s="99"/>
      <c r="H31" s="99"/>
      <c r="I31" s="99"/>
      <c r="J31" s="99"/>
      <c r="K31" s="99"/>
      <c r="L31" s="99"/>
      <c r="M31" s="126"/>
    </row>
    <row r="32" spans="1:13" ht="30" customHeight="1">
      <c r="A32" s="116" t="s">
        <v>35</v>
      </c>
      <c r="B32" s="99"/>
      <c r="C32" s="100"/>
      <c r="D32" s="107" t="s">
        <v>36</v>
      </c>
      <c r="E32" s="99"/>
      <c r="F32" s="99"/>
      <c r="G32" s="99"/>
      <c r="H32" s="99"/>
      <c r="I32" s="99"/>
      <c r="J32" s="99"/>
      <c r="K32" s="99"/>
      <c r="L32" s="99"/>
      <c r="M32" s="126"/>
    </row>
    <row r="33" spans="1:13" ht="31.5" customHeight="1">
      <c r="A33" s="116" t="s">
        <v>37</v>
      </c>
      <c r="B33" s="99"/>
      <c r="C33" s="100"/>
      <c r="D33" s="107" t="s">
        <v>38</v>
      </c>
      <c r="E33" s="99"/>
      <c r="F33" s="99"/>
      <c r="G33" s="99"/>
      <c r="H33" s="99"/>
      <c r="I33" s="99"/>
      <c r="J33" s="99"/>
      <c r="K33" s="99"/>
      <c r="L33" s="99"/>
      <c r="M33" s="126"/>
    </row>
    <row r="34" spans="1:13" ht="30.75" customHeight="1">
      <c r="A34" s="116" t="s">
        <v>39</v>
      </c>
      <c r="B34" s="99"/>
      <c r="C34" s="100"/>
      <c r="D34" s="103" t="s">
        <v>40</v>
      </c>
      <c r="E34" s="99"/>
      <c r="F34" s="99"/>
      <c r="G34" s="99"/>
      <c r="H34" s="99"/>
      <c r="I34" s="99"/>
      <c r="J34" s="99"/>
      <c r="K34" s="99"/>
      <c r="L34" s="99"/>
      <c r="M34" s="126"/>
    </row>
    <row r="35" spans="1:13" ht="35.25" customHeight="1">
      <c r="A35" s="116" t="s">
        <v>41</v>
      </c>
      <c r="B35" s="99"/>
      <c r="C35" s="100"/>
      <c r="D35" s="103" t="s">
        <v>42</v>
      </c>
      <c r="E35" s="99"/>
      <c r="F35" s="99"/>
      <c r="G35" s="99"/>
      <c r="H35" s="99"/>
      <c r="I35" s="99"/>
      <c r="J35" s="99"/>
      <c r="K35" s="99"/>
      <c r="L35" s="99"/>
      <c r="M35" s="126"/>
    </row>
    <row r="36" spans="1:13" ht="21" customHeight="1">
      <c r="A36" s="116" t="s">
        <v>43</v>
      </c>
      <c r="B36" s="99"/>
      <c r="C36" s="100"/>
      <c r="D36" s="107" t="s">
        <v>44</v>
      </c>
      <c r="E36" s="99"/>
      <c r="F36" s="99"/>
      <c r="G36" s="99"/>
      <c r="H36" s="99"/>
      <c r="I36" s="99"/>
      <c r="J36" s="99"/>
      <c r="K36" s="99"/>
      <c r="L36" s="99"/>
      <c r="M36" s="126"/>
    </row>
    <row r="37" spans="1:13" ht="36.75" customHeight="1">
      <c r="A37" s="116" t="s">
        <v>45</v>
      </c>
      <c r="B37" s="99"/>
      <c r="C37" s="100"/>
      <c r="D37" s="103" t="s">
        <v>46</v>
      </c>
      <c r="E37" s="99"/>
      <c r="F37" s="99"/>
      <c r="G37" s="99"/>
      <c r="H37" s="99"/>
      <c r="I37" s="99"/>
      <c r="J37" s="99"/>
      <c r="K37" s="99"/>
      <c r="L37" s="99"/>
      <c r="M37" s="126"/>
    </row>
    <row r="38" spans="1:13" ht="35.25" customHeight="1">
      <c r="A38" s="116" t="s">
        <v>47</v>
      </c>
      <c r="B38" s="99"/>
      <c r="C38" s="100"/>
      <c r="D38" s="103" t="s">
        <v>48</v>
      </c>
      <c r="E38" s="99"/>
      <c r="F38" s="99"/>
      <c r="G38" s="99"/>
      <c r="H38" s="99"/>
      <c r="I38" s="99"/>
      <c r="J38" s="99"/>
      <c r="K38" s="99"/>
      <c r="L38" s="99"/>
      <c r="M38" s="126"/>
    </row>
    <row r="39" spans="1:13" ht="21" customHeight="1">
      <c r="A39" s="116" t="s">
        <v>45</v>
      </c>
      <c r="B39" s="99"/>
      <c r="C39" s="100"/>
      <c r="D39" s="107" t="s">
        <v>49</v>
      </c>
      <c r="E39" s="99"/>
      <c r="F39" s="99"/>
      <c r="G39" s="99"/>
      <c r="H39" s="99"/>
      <c r="I39" s="99"/>
      <c r="J39" s="99"/>
      <c r="K39" s="99"/>
      <c r="L39" s="99"/>
      <c r="M39" s="126"/>
    </row>
    <row r="40" spans="1:13" ht="31.5" customHeight="1">
      <c r="A40" s="116" t="s">
        <v>50</v>
      </c>
      <c r="B40" s="99"/>
      <c r="C40" s="100"/>
      <c r="D40" s="107" t="s">
        <v>51</v>
      </c>
      <c r="E40" s="99"/>
      <c r="F40" s="99"/>
      <c r="G40" s="99"/>
      <c r="H40" s="99"/>
      <c r="I40" s="99"/>
      <c r="J40" s="99"/>
      <c r="K40" s="99"/>
      <c r="L40" s="99"/>
      <c r="M40" s="126"/>
    </row>
    <row r="41" spans="1:13" ht="54" customHeight="1">
      <c r="A41" s="116" t="s">
        <v>52</v>
      </c>
      <c r="B41" s="99"/>
      <c r="C41" s="100"/>
      <c r="D41" s="103" t="s">
        <v>53</v>
      </c>
      <c r="E41" s="99"/>
      <c r="F41" s="99"/>
      <c r="G41" s="99"/>
      <c r="H41" s="99"/>
      <c r="I41" s="99"/>
      <c r="J41" s="99"/>
      <c r="K41" s="99"/>
      <c r="L41" s="99"/>
      <c r="M41" s="126"/>
    </row>
    <row r="42" spans="1:13" ht="43.5" customHeight="1">
      <c r="A42" s="158" t="s">
        <v>54</v>
      </c>
      <c r="B42" s="156"/>
      <c r="C42" s="159"/>
      <c r="D42" s="155" t="s">
        <v>55</v>
      </c>
      <c r="E42" s="156"/>
      <c r="F42" s="156"/>
      <c r="G42" s="156"/>
      <c r="H42" s="156"/>
      <c r="I42" s="156"/>
      <c r="J42" s="156"/>
      <c r="K42" s="156"/>
      <c r="L42" s="156"/>
      <c r="M42" s="157"/>
    </row>
    <row r="43" spans="1:13" ht="15.75" customHeight="1">
      <c r="A43" s="142" t="s">
        <v>12</v>
      </c>
      <c r="B43" s="118"/>
      <c r="C43" s="118"/>
      <c r="D43" s="118"/>
      <c r="E43" s="118"/>
      <c r="F43" s="118"/>
      <c r="G43" s="118"/>
      <c r="H43" s="118"/>
      <c r="I43" s="118"/>
      <c r="J43" s="118"/>
      <c r="K43" s="118"/>
      <c r="L43" s="118"/>
      <c r="M43" s="121"/>
    </row>
    <row r="44" spans="1:13" ht="99" customHeight="1">
      <c r="A44" s="161" t="s">
        <v>56</v>
      </c>
      <c r="B44" s="118"/>
      <c r="C44" s="118"/>
      <c r="D44" s="118"/>
      <c r="E44" s="118"/>
      <c r="F44" s="118"/>
      <c r="G44" s="118"/>
      <c r="H44" s="118"/>
      <c r="I44" s="118"/>
      <c r="J44" s="118"/>
      <c r="K44" s="118"/>
      <c r="L44" s="118"/>
      <c r="M44" s="121"/>
    </row>
    <row r="45" spans="1:13" ht="15.75" customHeight="1">
      <c r="A45" s="160" t="s">
        <v>57</v>
      </c>
      <c r="B45" s="151"/>
      <c r="C45" s="151"/>
      <c r="D45" s="151"/>
      <c r="E45" s="151"/>
      <c r="F45" s="151"/>
      <c r="G45" s="151"/>
      <c r="H45" s="151"/>
      <c r="I45" s="151"/>
      <c r="J45" s="151"/>
      <c r="K45" s="151"/>
      <c r="L45" s="151"/>
      <c r="M45" s="152"/>
    </row>
    <row r="46" spans="1:13" ht="36.75" customHeight="1">
      <c r="A46" s="162" t="s">
        <v>58</v>
      </c>
      <c r="B46" s="151"/>
      <c r="C46" s="151"/>
      <c r="D46" s="151"/>
      <c r="E46" s="151"/>
      <c r="F46" s="151"/>
      <c r="G46" s="151"/>
      <c r="H46" s="151"/>
      <c r="I46" s="151"/>
      <c r="J46" s="151"/>
      <c r="K46" s="151"/>
      <c r="L46" s="151"/>
      <c r="M46" s="152"/>
    </row>
    <row r="47" spans="1:13" ht="15.75" customHeight="1">
      <c r="A47" s="10"/>
      <c r="B47" s="11"/>
      <c r="C47" s="11"/>
      <c r="D47" s="11"/>
      <c r="E47" s="11"/>
      <c r="F47" s="11"/>
      <c r="G47" s="11"/>
      <c r="H47" s="11"/>
      <c r="I47" s="11"/>
      <c r="J47" s="11"/>
      <c r="K47" s="11"/>
      <c r="L47" s="11"/>
      <c r="M47" s="13"/>
    </row>
    <row r="48" spans="1:13" ht="15.75" customHeight="1">
      <c r="A48" s="10"/>
      <c r="B48" s="21" t="s">
        <v>59</v>
      </c>
      <c r="C48" s="21"/>
      <c r="D48" s="21"/>
      <c r="E48" s="11"/>
      <c r="F48" s="22"/>
      <c r="G48" s="11"/>
      <c r="H48" s="11"/>
      <c r="I48" s="11"/>
      <c r="J48" s="11"/>
      <c r="K48" s="11"/>
      <c r="L48" s="11"/>
      <c r="M48" s="13"/>
    </row>
    <row r="49" spans="1:13" ht="15.75" customHeight="1">
      <c r="A49" s="10"/>
      <c r="B49" s="21" t="s">
        <v>60</v>
      </c>
      <c r="C49" s="21"/>
      <c r="D49" s="21"/>
      <c r="E49" s="11"/>
      <c r="F49" s="23"/>
      <c r="G49" s="11"/>
      <c r="H49" s="11"/>
      <c r="I49" s="11"/>
      <c r="J49" s="11"/>
      <c r="K49" s="11"/>
      <c r="L49" s="11"/>
      <c r="M49" s="13"/>
    </row>
    <row r="50" spans="1:13" ht="15.75" customHeight="1">
      <c r="A50" s="10"/>
      <c r="B50" s="21" t="s">
        <v>61</v>
      </c>
      <c r="C50" s="21"/>
      <c r="D50" s="21"/>
      <c r="E50" s="11"/>
      <c r="F50" s="24"/>
      <c r="G50" s="11"/>
      <c r="H50" s="11"/>
      <c r="I50" s="11"/>
      <c r="J50" s="11"/>
      <c r="K50" s="11"/>
      <c r="L50" s="11"/>
      <c r="M50" s="13"/>
    </row>
    <row r="51" spans="1:13" ht="12" customHeight="1">
      <c r="A51" s="10"/>
      <c r="B51" s="21"/>
      <c r="C51" s="21"/>
      <c r="D51" s="21"/>
      <c r="E51" s="11"/>
      <c r="F51" s="11"/>
      <c r="G51" s="11"/>
      <c r="H51" s="11"/>
      <c r="I51" s="11"/>
      <c r="J51" s="11"/>
      <c r="K51" s="11"/>
      <c r="L51" s="11"/>
      <c r="M51" s="13"/>
    </row>
    <row r="52" spans="1:13" ht="15.75" customHeight="1">
      <c r="A52" s="163" t="s">
        <v>62</v>
      </c>
      <c r="B52" s="94"/>
      <c r="C52" s="94"/>
      <c r="D52" s="94"/>
      <c r="E52" s="94"/>
      <c r="F52" s="94"/>
      <c r="G52" s="94"/>
      <c r="H52" s="94"/>
      <c r="I52" s="94"/>
      <c r="J52" s="94"/>
      <c r="K52" s="94"/>
      <c r="L52" s="94"/>
      <c r="M52" s="154"/>
    </row>
    <row r="53" spans="1:13" ht="91.5" customHeight="1">
      <c r="A53" s="164" t="s">
        <v>63</v>
      </c>
      <c r="B53" s="99"/>
      <c r="C53" s="99"/>
      <c r="D53" s="99"/>
      <c r="E53" s="99"/>
      <c r="F53" s="99"/>
      <c r="G53" s="99"/>
      <c r="H53" s="99"/>
      <c r="I53" s="99"/>
      <c r="J53" s="99"/>
      <c r="K53" s="99"/>
      <c r="L53" s="99"/>
      <c r="M53" s="100"/>
    </row>
    <row r="54" spans="1:13" ht="15.75" customHeight="1">
      <c r="A54" s="165" t="s">
        <v>29</v>
      </c>
      <c r="B54" s="99"/>
      <c r="C54" s="100"/>
      <c r="D54" s="165" t="s">
        <v>30</v>
      </c>
      <c r="E54" s="99"/>
      <c r="F54" s="99"/>
      <c r="G54" s="99"/>
      <c r="H54" s="99"/>
      <c r="I54" s="99"/>
      <c r="J54" s="99"/>
      <c r="K54" s="99"/>
      <c r="L54" s="99"/>
      <c r="M54" s="100"/>
    </row>
    <row r="55" spans="1:13" ht="32.25" customHeight="1">
      <c r="A55" s="166" t="s">
        <v>64</v>
      </c>
      <c r="B55" s="105"/>
      <c r="C55" s="106"/>
      <c r="D55" s="166" t="s">
        <v>65</v>
      </c>
      <c r="E55" s="105"/>
      <c r="F55" s="105"/>
      <c r="G55" s="105"/>
      <c r="H55" s="105"/>
      <c r="I55" s="105"/>
      <c r="J55" s="105"/>
      <c r="K55" s="105"/>
      <c r="L55" s="105"/>
      <c r="M55" s="106"/>
    </row>
    <row r="56" spans="1:13" ht="15.75" customHeight="1">
      <c r="A56" s="107" t="s">
        <v>66</v>
      </c>
      <c r="B56" s="99"/>
      <c r="C56" s="100"/>
      <c r="D56" s="103" t="s">
        <v>67</v>
      </c>
      <c r="E56" s="99"/>
      <c r="F56" s="99"/>
      <c r="G56" s="99"/>
      <c r="H56" s="99"/>
      <c r="I56" s="99"/>
      <c r="J56" s="99"/>
      <c r="K56" s="99"/>
      <c r="L56" s="99"/>
      <c r="M56" s="100"/>
    </row>
    <row r="57" spans="1:13" ht="15.75" customHeight="1">
      <c r="A57" s="107" t="s">
        <v>68</v>
      </c>
      <c r="B57" s="99"/>
      <c r="C57" s="100"/>
      <c r="D57" s="103" t="s">
        <v>69</v>
      </c>
      <c r="E57" s="99"/>
      <c r="F57" s="99"/>
      <c r="G57" s="99"/>
      <c r="H57" s="99"/>
      <c r="I57" s="99"/>
      <c r="J57" s="99"/>
      <c r="K57" s="99"/>
      <c r="L57" s="99"/>
      <c r="M57" s="100"/>
    </row>
    <row r="58" spans="1:13" ht="15.75" customHeight="1">
      <c r="A58" s="107" t="s">
        <v>70</v>
      </c>
      <c r="B58" s="99"/>
      <c r="C58" s="100"/>
      <c r="D58" s="103" t="s">
        <v>71</v>
      </c>
      <c r="E58" s="99"/>
      <c r="F58" s="99"/>
      <c r="G58" s="99"/>
      <c r="H58" s="99"/>
      <c r="I58" s="99"/>
      <c r="J58" s="99"/>
      <c r="K58" s="99"/>
      <c r="L58" s="99"/>
      <c r="M58" s="100"/>
    </row>
    <row r="59" spans="1:13" ht="15.75" customHeight="1">
      <c r="A59" s="167" t="s">
        <v>72</v>
      </c>
      <c r="B59" s="156"/>
      <c r="C59" s="159"/>
      <c r="D59" s="103" t="s">
        <v>73</v>
      </c>
      <c r="E59" s="99"/>
      <c r="F59" s="99"/>
      <c r="G59" s="99"/>
      <c r="H59" s="99"/>
      <c r="I59" s="99"/>
      <c r="J59" s="99"/>
      <c r="K59" s="99"/>
      <c r="L59" s="99"/>
      <c r="M59" s="100"/>
    </row>
    <row r="60" spans="1:13" ht="28.5" customHeight="1">
      <c r="A60" s="155" t="s">
        <v>74</v>
      </c>
      <c r="B60" s="156"/>
      <c r="C60" s="159"/>
      <c r="D60" s="98" t="s">
        <v>75</v>
      </c>
      <c r="E60" s="99"/>
      <c r="F60" s="99"/>
      <c r="G60" s="99"/>
      <c r="H60" s="99"/>
      <c r="I60" s="99"/>
      <c r="J60" s="99"/>
      <c r="K60" s="99"/>
      <c r="L60" s="99"/>
      <c r="M60" s="100"/>
    </row>
    <row r="61" spans="1:13" ht="13.5" customHeight="1">
      <c r="A61" s="101" t="s">
        <v>76</v>
      </c>
      <c r="B61" s="94"/>
      <c r="C61" s="102"/>
      <c r="D61" s="98" t="s">
        <v>77</v>
      </c>
      <c r="E61" s="99"/>
      <c r="F61" s="99"/>
      <c r="G61" s="99"/>
      <c r="H61" s="99"/>
      <c r="I61" s="99"/>
      <c r="J61" s="99"/>
      <c r="K61" s="99"/>
      <c r="L61" s="99"/>
      <c r="M61" s="100"/>
    </row>
    <row r="62" spans="1:13" ht="15.75" customHeight="1">
      <c r="A62" s="104" t="s">
        <v>78</v>
      </c>
      <c r="B62" s="105"/>
      <c r="C62" s="106"/>
      <c r="D62" s="98" t="s">
        <v>79</v>
      </c>
      <c r="E62" s="99"/>
      <c r="F62" s="99"/>
      <c r="G62" s="99"/>
      <c r="H62" s="99"/>
      <c r="I62" s="99"/>
      <c r="J62" s="99"/>
      <c r="K62" s="99"/>
      <c r="L62" s="99"/>
      <c r="M62" s="100"/>
    </row>
    <row r="63" spans="1:13" ht="43.5" customHeight="1">
      <c r="A63" s="107" t="s">
        <v>80</v>
      </c>
      <c r="B63" s="99"/>
      <c r="C63" s="100"/>
      <c r="D63" s="103" t="s">
        <v>81</v>
      </c>
      <c r="E63" s="99"/>
      <c r="F63" s="99"/>
      <c r="G63" s="99"/>
      <c r="H63" s="99"/>
      <c r="I63" s="99"/>
      <c r="J63" s="99"/>
      <c r="K63" s="99"/>
      <c r="L63" s="99"/>
      <c r="M63" s="100"/>
    </row>
    <row r="64" spans="1:13" ht="41.25" customHeight="1">
      <c r="A64" s="107" t="s">
        <v>43</v>
      </c>
      <c r="B64" s="99"/>
      <c r="C64" s="100"/>
      <c r="D64" s="103" t="s">
        <v>82</v>
      </c>
      <c r="E64" s="99"/>
      <c r="F64" s="99"/>
      <c r="G64" s="99"/>
      <c r="H64" s="99"/>
      <c r="I64" s="99"/>
      <c r="J64" s="99"/>
      <c r="K64" s="99"/>
      <c r="L64" s="99"/>
      <c r="M64" s="100"/>
    </row>
    <row r="65" spans="1:13" ht="41.25" customHeight="1">
      <c r="A65" s="107" t="s">
        <v>83</v>
      </c>
      <c r="B65" s="99"/>
      <c r="C65" s="100"/>
      <c r="D65" s="103" t="s">
        <v>84</v>
      </c>
      <c r="E65" s="99"/>
      <c r="F65" s="99"/>
      <c r="G65" s="99"/>
      <c r="H65" s="99"/>
      <c r="I65" s="99"/>
      <c r="J65" s="99"/>
      <c r="K65" s="99"/>
      <c r="L65" s="99"/>
      <c r="M65" s="100"/>
    </row>
    <row r="66" spans="1:13" ht="50.25" customHeight="1">
      <c r="A66" s="103" t="s">
        <v>85</v>
      </c>
      <c r="B66" s="99"/>
      <c r="C66" s="100"/>
      <c r="D66" s="103" t="s">
        <v>86</v>
      </c>
      <c r="E66" s="99"/>
      <c r="F66" s="99"/>
      <c r="G66" s="99"/>
      <c r="H66" s="99"/>
      <c r="I66" s="99"/>
      <c r="J66" s="99"/>
      <c r="K66" s="99"/>
      <c r="L66" s="99"/>
      <c r="M66" s="100"/>
    </row>
    <row r="67" spans="1:13" ht="30.75" customHeight="1">
      <c r="A67" s="107" t="s">
        <v>45</v>
      </c>
      <c r="B67" s="99"/>
      <c r="C67" s="100"/>
      <c r="D67" s="103" t="s">
        <v>87</v>
      </c>
      <c r="E67" s="99"/>
      <c r="F67" s="99"/>
      <c r="G67" s="99"/>
      <c r="H67" s="99"/>
      <c r="I67" s="99"/>
      <c r="J67" s="99"/>
      <c r="K67" s="99"/>
      <c r="L67" s="99"/>
      <c r="M67" s="100"/>
    </row>
    <row r="68" spans="1:13" ht="15.75" customHeight="1">
      <c r="A68" s="107" t="s">
        <v>88</v>
      </c>
      <c r="B68" s="99"/>
      <c r="C68" s="100"/>
      <c r="D68" s="103" t="s">
        <v>89</v>
      </c>
      <c r="E68" s="99"/>
      <c r="F68" s="99"/>
      <c r="G68" s="99"/>
      <c r="H68" s="99"/>
      <c r="I68" s="99"/>
      <c r="J68" s="99"/>
      <c r="K68" s="99"/>
      <c r="L68" s="99"/>
      <c r="M68" s="100"/>
    </row>
    <row r="69" spans="1:13" ht="15.75" customHeight="1">
      <c r="A69" s="107" t="s">
        <v>90</v>
      </c>
      <c r="B69" s="99"/>
      <c r="C69" s="100"/>
      <c r="D69" s="103" t="s">
        <v>91</v>
      </c>
      <c r="E69" s="99"/>
      <c r="F69" s="99"/>
      <c r="G69" s="99"/>
      <c r="H69" s="99"/>
      <c r="I69" s="99"/>
      <c r="J69" s="99"/>
      <c r="K69" s="99"/>
      <c r="L69" s="99"/>
      <c r="M69" s="100"/>
    </row>
    <row r="70" spans="1:13" ht="15.75" customHeight="1">
      <c r="A70" s="107" t="s">
        <v>92</v>
      </c>
      <c r="B70" s="99"/>
      <c r="C70" s="100"/>
      <c r="D70" s="103" t="s">
        <v>93</v>
      </c>
      <c r="E70" s="99"/>
      <c r="F70" s="99"/>
      <c r="G70" s="99"/>
      <c r="H70" s="99"/>
      <c r="I70" s="99"/>
      <c r="J70" s="99"/>
      <c r="K70" s="99"/>
      <c r="L70" s="99"/>
      <c r="M70" s="100"/>
    </row>
    <row r="71" spans="1:13" ht="15.75" customHeight="1">
      <c r="A71" s="107" t="s">
        <v>94</v>
      </c>
      <c r="B71" s="99"/>
      <c r="C71" s="100"/>
      <c r="D71" s="103" t="s">
        <v>95</v>
      </c>
      <c r="E71" s="99"/>
      <c r="F71" s="99"/>
      <c r="G71" s="99"/>
      <c r="H71" s="99"/>
      <c r="I71" s="99"/>
      <c r="J71" s="99"/>
      <c r="K71" s="99"/>
      <c r="L71" s="99"/>
      <c r="M71" s="100"/>
    </row>
    <row r="72" spans="1:13" ht="15.75" customHeight="1">
      <c r="A72" s="107" t="s">
        <v>96</v>
      </c>
      <c r="B72" s="99"/>
      <c r="C72" s="100"/>
      <c r="D72" s="103" t="s">
        <v>97</v>
      </c>
      <c r="E72" s="99"/>
      <c r="F72" s="99"/>
      <c r="G72" s="99"/>
      <c r="H72" s="99"/>
      <c r="I72" s="99"/>
      <c r="J72" s="99"/>
      <c r="K72" s="99"/>
      <c r="L72" s="99"/>
      <c r="M72" s="100"/>
    </row>
    <row r="73" spans="1:13" ht="15.75" customHeight="1">
      <c r="A73" s="107" t="s">
        <v>98</v>
      </c>
      <c r="B73" s="99"/>
      <c r="C73" s="100"/>
      <c r="D73" s="103" t="s">
        <v>99</v>
      </c>
      <c r="E73" s="99"/>
      <c r="F73" s="99"/>
      <c r="G73" s="99"/>
      <c r="H73" s="99"/>
      <c r="I73" s="99"/>
      <c r="J73" s="99"/>
      <c r="K73" s="99"/>
      <c r="L73" s="99"/>
      <c r="M73" s="100"/>
    </row>
    <row r="74" spans="1:13" ht="15.75" customHeight="1">
      <c r="A74" s="107" t="s">
        <v>100</v>
      </c>
      <c r="B74" s="99"/>
      <c r="C74" s="100"/>
      <c r="D74" s="103" t="s">
        <v>101</v>
      </c>
      <c r="E74" s="99"/>
      <c r="F74" s="99"/>
      <c r="G74" s="99"/>
      <c r="H74" s="99"/>
      <c r="I74" s="99"/>
      <c r="J74" s="99"/>
      <c r="K74" s="99"/>
      <c r="L74" s="99"/>
      <c r="M74" s="100"/>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 ref="A45:M45"/>
    <mergeCell ref="A44:M44"/>
    <mergeCell ref="A46:M46"/>
    <mergeCell ref="A52:M52"/>
    <mergeCell ref="A53:M53"/>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69:C69"/>
    <mergeCell ref="A70:C70"/>
    <mergeCell ref="D66:M66"/>
    <mergeCell ref="D67:M67"/>
    <mergeCell ref="D68:M68"/>
    <mergeCell ref="D69:M69"/>
    <mergeCell ref="D70:M70"/>
    <mergeCell ref="A67:C67"/>
    <mergeCell ref="A66:C66"/>
    <mergeCell ref="D61:M61"/>
    <mergeCell ref="A61:C61"/>
    <mergeCell ref="D65:M65"/>
    <mergeCell ref="D64:M64"/>
    <mergeCell ref="A62:C62"/>
    <mergeCell ref="A63:C63"/>
    <mergeCell ref="A64:C64"/>
    <mergeCell ref="A65:C6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abSelected="1" topLeftCell="A2" zoomScaleNormal="100" workbookViewId="0"/>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5"/>
      <c r="H1" s="26"/>
      <c r="I1" s="27"/>
      <c r="J1" s="1"/>
      <c r="K1" s="1"/>
    </row>
    <row r="2" spans="1:11" ht="65.25" customHeight="1">
      <c r="A2" s="1"/>
      <c r="B2" s="1"/>
      <c r="C2" s="1"/>
      <c r="D2" s="1"/>
      <c r="E2" s="1"/>
      <c r="F2" s="1"/>
      <c r="G2" s="25"/>
      <c r="H2" s="26"/>
      <c r="I2" s="27"/>
      <c r="J2" s="1"/>
      <c r="K2" s="1"/>
    </row>
    <row r="3" spans="1:11" ht="34.5" customHeight="1">
      <c r="A3" s="1"/>
      <c r="B3" s="132"/>
      <c r="C3" s="133"/>
      <c r="D3" s="187"/>
      <c r="E3" s="185" t="s">
        <v>2</v>
      </c>
      <c r="F3" s="129"/>
      <c r="G3" s="129"/>
      <c r="H3" s="129"/>
      <c r="I3" s="129"/>
      <c r="J3" s="130"/>
      <c r="K3" s="1"/>
    </row>
    <row r="4" spans="1:11" ht="26.25" customHeight="1">
      <c r="A4" s="1"/>
      <c r="B4" s="188"/>
      <c r="C4" s="189"/>
      <c r="D4" s="190"/>
      <c r="E4" s="186" t="s">
        <v>3</v>
      </c>
      <c r="F4" s="156"/>
      <c r="G4" s="156"/>
      <c r="H4" s="156"/>
      <c r="I4" s="156"/>
      <c r="J4" s="157"/>
      <c r="K4" s="1"/>
    </row>
    <row r="5" spans="1:11" ht="33" customHeight="1">
      <c r="A5" s="1"/>
      <c r="B5" s="171" t="s">
        <v>31</v>
      </c>
      <c r="C5" s="99"/>
      <c r="D5" s="100"/>
      <c r="E5" s="28" t="s">
        <v>288</v>
      </c>
      <c r="F5" s="28"/>
      <c r="G5" s="29" t="s">
        <v>102</v>
      </c>
      <c r="H5" s="30" t="s">
        <v>287</v>
      </c>
      <c r="I5" s="192" t="s">
        <v>41</v>
      </c>
      <c r="J5" s="100"/>
      <c r="K5" s="1"/>
    </row>
    <row r="6" spans="1:11" ht="30.75" customHeight="1">
      <c r="A6" s="1"/>
      <c r="B6" s="171" t="s">
        <v>103</v>
      </c>
      <c r="C6" s="99"/>
      <c r="D6" s="100"/>
      <c r="E6" s="28">
        <v>254003000445</v>
      </c>
      <c r="F6" s="28"/>
      <c r="G6" s="31" t="s">
        <v>37</v>
      </c>
      <c r="H6" s="28" t="s">
        <v>289</v>
      </c>
      <c r="I6" s="193">
        <f>IF(SUM(I9:I69)=0,"",AVERAGE(I9:I69))</f>
        <v>56.934426229508198</v>
      </c>
      <c r="J6" s="194"/>
      <c r="K6" s="1"/>
    </row>
    <row r="7" spans="1:11" ht="17.25" customHeight="1">
      <c r="A7" s="1"/>
      <c r="B7" s="171" t="s">
        <v>104</v>
      </c>
      <c r="C7" s="99"/>
      <c r="D7" s="100"/>
      <c r="E7" s="172" t="s">
        <v>290</v>
      </c>
      <c r="F7" s="99"/>
      <c r="G7" s="99"/>
      <c r="H7" s="100"/>
      <c r="I7" s="195"/>
      <c r="J7" s="196"/>
      <c r="K7" s="1"/>
    </row>
    <row r="8" spans="1:11" ht="28.5" customHeight="1">
      <c r="A8" s="1"/>
      <c r="B8" s="32" t="s">
        <v>43</v>
      </c>
      <c r="C8" s="33" t="s">
        <v>43</v>
      </c>
      <c r="D8" s="34" t="s">
        <v>41</v>
      </c>
      <c r="E8" s="34" t="s">
        <v>105</v>
      </c>
      <c r="F8" s="34"/>
      <c r="G8" s="35" t="s">
        <v>41</v>
      </c>
      <c r="H8" s="34" t="s">
        <v>106</v>
      </c>
      <c r="I8" s="36" t="s">
        <v>107</v>
      </c>
      <c r="J8" s="37" t="s">
        <v>54</v>
      </c>
      <c r="K8" s="1"/>
    </row>
    <row r="9" spans="1:11" ht="50.25" customHeight="1">
      <c r="A9" s="38">
        <f t="shared" ref="A9:A69" si="0">IF(I9&lt;61,MAX($A$8:A8)+1,"")</f>
        <v>1</v>
      </c>
      <c r="B9" s="178" t="s">
        <v>108</v>
      </c>
      <c r="C9" s="39" t="s">
        <v>108</v>
      </c>
      <c r="D9" s="191">
        <f>IF(SUM(G9:G27)=0,"",AVERAGE(G9:G27))</f>
        <v>60.904761904761905</v>
      </c>
      <c r="E9" s="15" t="s">
        <v>292</v>
      </c>
      <c r="F9" s="15" t="s">
        <v>109</v>
      </c>
      <c r="G9" s="40">
        <v>63</v>
      </c>
      <c r="H9" s="41" t="s">
        <v>291</v>
      </c>
      <c r="I9" s="42">
        <v>51</v>
      </c>
      <c r="J9" s="43"/>
      <c r="K9" s="1"/>
    </row>
    <row r="10" spans="1:11" ht="51" customHeight="1">
      <c r="A10" s="38">
        <f t="shared" si="0"/>
        <v>2</v>
      </c>
      <c r="B10" s="179"/>
      <c r="C10" s="39" t="s">
        <v>108</v>
      </c>
      <c r="D10" s="169"/>
      <c r="E10" s="168" t="s">
        <v>293</v>
      </c>
      <c r="F10" s="44" t="s">
        <v>110</v>
      </c>
      <c r="G10" s="176">
        <v>51</v>
      </c>
      <c r="H10" s="41" t="s">
        <v>111</v>
      </c>
      <c r="I10" s="42">
        <v>52</v>
      </c>
      <c r="J10" s="43"/>
      <c r="K10" s="1"/>
    </row>
    <row r="11" spans="1:11" ht="93" customHeight="1">
      <c r="A11" s="38">
        <f t="shared" si="0"/>
        <v>3</v>
      </c>
      <c r="B11" s="179"/>
      <c r="C11" s="39" t="s">
        <v>108</v>
      </c>
      <c r="D11" s="169"/>
      <c r="E11" s="169"/>
      <c r="F11" s="44" t="s">
        <v>110</v>
      </c>
      <c r="G11" s="169"/>
      <c r="H11" s="41" t="s">
        <v>294</v>
      </c>
      <c r="I11" s="42">
        <v>52</v>
      </c>
      <c r="J11" s="43"/>
      <c r="K11" s="1"/>
    </row>
    <row r="12" spans="1:11" ht="32.25" customHeight="1">
      <c r="A12" s="38">
        <f t="shared" si="0"/>
        <v>4</v>
      </c>
      <c r="B12" s="179"/>
      <c r="C12" s="39" t="s">
        <v>108</v>
      </c>
      <c r="D12" s="169"/>
      <c r="E12" s="170"/>
      <c r="F12" s="44" t="s">
        <v>110</v>
      </c>
      <c r="G12" s="170"/>
      <c r="H12" s="41" t="s">
        <v>295</v>
      </c>
      <c r="I12" s="42">
        <v>60</v>
      </c>
      <c r="J12" s="43"/>
      <c r="K12" s="1"/>
    </row>
    <row r="13" spans="1:11" ht="45" customHeight="1">
      <c r="A13" s="38" t="str">
        <f t="shared" si="0"/>
        <v/>
      </c>
      <c r="B13" s="179"/>
      <c r="C13" s="39" t="s">
        <v>108</v>
      </c>
      <c r="D13" s="169"/>
      <c r="E13" s="168" t="s">
        <v>299</v>
      </c>
      <c r="F13" s="44" t="s">
        <v>112</v>
      </c>
      <c r="G13" s="176">
        <v>67</v>
      </c>
      <c r="H13" s="41" t="s">
        <v>113</v>
      </c>
      <c r="I13" s="42">
        <v>70</v>
      </c>
      <c r="J13" s="43"/>
      <c r="K13" s="1"/>
    </row>
    <row r="14" spans="1:11" ht="30.75" customHeight="1">
      <c r="A14" s="38" t="str">
        <f t="shared" si="0"/>
        <v/>
      </c>
      <c r="B14" s="179"/>
      <c r="C14" s="39" t="s">
        <v>108</v>
      </c>
      <c r="D14" s="169"/>
      <c r="E14" s="170"/>
      <c r="F14" s="44" t="s">
        <v>112</v>
      </c>
      <c r="G14" s="170"/>
      <c r="H14" s="41" t="s">
        <v>296</v>
      </c>
      <c r="I14" s="42">
        <v>65</v>
      </c>
      <c r="J14" s="43"/>
      <c r="K14" s="1"/>
    </row>
    <row r="15" spans="1:11" ht="48" customHeight="1">
      <c r="A15" s="38" t="str">
        <f t="shared" si="0"/>
        <v/>
      </c>
      <c r="B15" s="179"/>
      <c r="C15" s="39" t="s">
        <v>108</v>
      </c>
      <c r="D15" s="169"/>
      <c r="E15" s="168" t="s">
        <v>301</v>
      </c>
      <c r="F15" s="44" t="s">
        <v>114</v>
      </c>
      <c r="G15" s="176">
        <f>IF(SUM(I15:I20)=0,"",AVERAGE(I15:I20))</f>
        <v>58.666666666666664</v>
      </c>
      <c r="H15" s="41" t="s">
        <v>297</v>
      </c>
      <c r="I15" s="42">
        <v>72</v>
      </c>
      <c r="J15" s="43"/>
      <c r="K15" s="1"/>
    </row>
    <row r="16" spans="1:11" ht="44.25" customHeight="1">
      <c r="A16" s="38">
        <f t="shared" si="0"/>
        <v>5</v>
      </c>
      <c r="B16" s="179"/>
      <c r="C16" s="39" t="s">
        <v>108</v>
      </c>
      <c r="D16" s="169"/>
      <c r="E16" s="169"/>
      <c r="F16" s="44" t="s">
        <v>114</v>
      </c>
      <c r="G16" s="169"/>
      <c r="H16" s="41" t="s">
        <v>298</v>
      </c>
      <c r="I16" s="42">
        <v>45</v>
      </c>
      <c r="J16" s="43"/>
      <c r="K16" s="1"/>
    </row>
    <row r="17" spans="1:11" ht="45" customHeight="1">
      <c r="A17" s="38" t="str">
        <f t="shared" si="0"/>
        <v/>
      </c>
      <c r="B17" s="179"/>
      <c r="C17" s="39" t="s">
        <v>108</v>
      </c>
      <c r="D17" s="169"/>
      <c r="E17" s="169"/>
      <c r="F17" s="44" t="s">
        <v>114</v>
      </c>
      <c r="G17" s="169"/>
      <c r="H17" s="41" t="s">
        <v>300</v>
      </c>
      <c r="I17" s="42">
        <v>65</v>
      </c>
      <c r="J17" s="43"/>
      <c r="K17" s="1"/>
    </row>
    <row r="18" spans="1:11" ht="60" customHeight="1">
      <c r="A18" s="38">
        <f t="shared" si="0"/>
        <v>6</v>
      </c>
      <c r="B18" s="179"/>
      <c r="C18" s="39" t="s">
        <v>108</v>
      </c>
      <c r="D18" s="169"/>
      <c r="E18" s="169"/>
      <c r="F18" s="44" t="s">
        <v>114</v>
      </c>
      <c r="G18" s="169"/>
      <c r="H18" s="41" t="s">
        <v>302</v>
      </c>
      <c r="I18" s="42">
        <v>49</v>
      </c>
      <c r="J18" s="43"/>
      <c r="K18" s="1"/>
    </row>
    <row r="19" spans="1:11" ht="48" customHeight="1">
      <c r="A19" s="38">
        <f t="shared" si="0"/>
        <v>7</v>
      </c>
      <c r="B19" s="179"/>
      <c r="C19" s="39" t="s">
        <v>108</v>
      </c>
      <c r="D19" s="169"/>
      <c r="E19" s="169"/>
      <c r="F19" s="44" t="s">
        <v>114</v>
      </c>
      <c r="G19" s="169"/>
      <c r="H19" s="41" t="s">
        <v>303</v>
      </c>
      <c r="I19" s="42">
        <v>52</v>
      </c>
      <c r="J19" s="43"/>
      <c r="K19" s="1"/>
    </row>
    <row r="20" spans="1:11" ht="30" customHeight="1">
      <c r="A20" s="38" t="str">
        <f t="shared" si="0"/>
        <v/>
      </c>
      <c r="B20" s="179"/>
      <c r="C20" s="39" t="s">
        <v>108</v>
      </c>
      <c r="D20" s="169"/>
      <c r="E20" s="170"/>
      <c r="F20" s="44" t="s">
        <v>114</v>
      </c>
      <c r="G20" s="170"/>
      <c r="H20" s="41" t="s">
        <v>304</v>
      </c>
      <c r="I20" s="42">
        <v>69</v>
      </c>
      <c r="J20" s="43"/>
      <c r="K20" s="1"/>
    </row>
    <row r="21" spans="1:11" ht="31.5" customHeight="1">
      <c r="A21" s="38" t="str">
        <f t="shared" si="0"/>
        <v/>
      </c>
      <c r="B21" s="179"/>
      <c r="C21" s="39" t="s">
        <v>108</v>
      </c>
      <c r="D21" s="169"/>
      <c r="E21" s="168" t="s">
        <v>305</v>
      </c>
      <c r="F21" s="44" t="s">
        <v>115</v>
      </c>
      <c r="G21" s="176">
        <f>IF(SUM(I21:I27)=0,"",AVERAGE(I21:I27))</f>
        <v>64.857142857142861</v>
      </c>
      <c r="H21" s="41" t="s">
        <v>306</v>
      </c>
      <c r="I21" s="42">
        <v>62</v>
      </c>
      <c r="J21" s="43"/>
      <c r="K21" s="1"/>
    </row>
    <row r="22" spans="1:11" ht="41.25" customHeight="1">
      <c r="A22" s="38" t="str">
        <f t="shared" si="0"/>
        <v/>
      </c>
      <c r="B22" s="179"/>
      <c r="C22" s="39" t="s">
        <v>108</v>
      </c>
      <c r="D22" s="169"/>
      <c r="E22" s="169"/>
      <c r="F22" s="44" t="s">
        <v>115</v>
      </c>
      <c r="G22" s="169"/>
      <c r="H22" s="41" t="s">
        <v>307</v>
      </c>
      <c r="I22" s="42">
        <v>68</v>
      </c>
      <c r="J22" s="43"/>
      <c r="K22" s="1"/>
    </row>
    <row r="23" spans="1:11" ht="59.25" customHeight="1">
      <c r="A23" s="38" t="str">
        <f t="shared" si="0"/>
        <v/>
      </c>
      <c r="B23" s="179"/>
      <c r="C23" s="39" t="s">
        <v>108</v>
      </c>
      <c r="D23" s="169"/>
      <c r="E23" s="169"/>
      <c r="F23" s="44" t="s">
        <v>115</v>
      </c>
      <c r="G23" s="169"/>
      <c r="H23" s="41" t="s">
        <v>308</v>
      </c>
      <c r="I23" s="42">
        <v>68</v>
      </c>
      <c r="J23" s="43"/>
      <c r="K23" s="1"/>
    </row>
    <row r="24" spans="1:11" ht="44.25" customHeight="1">
      <c r="A24" s="38">
        <f t="shared" si="0"/>
        <v>8</v>
      </c>
      <c r="B24" s="179"/>
      <c r="C24" s="39" t="s">
        <v>108</v>
      </c>
      <c r="D24" s="169"/>
      <c r="E24" s="169"/>
      <c r="F24" s="44" t="s">
        <v>115</v>
      </c>
      <c r="G24" s="169"/>
      <c r="H24" s="41" t="s">
        <v>309</v>
      </c>
      <c r="I24" s="42">
        <v>60</v>
      </c>
      <c r="J24" s="89"/>
      <c r="K24" s="1"/>
    </row>
    <row r="25" spans="1:11" ht="33.75" customHeight="1">
      <c r="A25" s="38" t="str">
        <f t="shared" si="0"/>
        <v/>
      </c>
      <c r="B25" s="179"/>
      <c r="C25" s="39" t="s">
        <v>108</v>
      </c>
      <c r="D25" s="169"/>
      <c r="E25" s="169"/>
      <c r="F25" s="44" t="s">
        <v>115</v>
      </c>
      <c r="G25" s="169"/>
      <c r="H25" s="41" t="s">
        <v>116</v>
      </c>
      <c r="I25" s="42">
        <v>75</v>
      </c>
      <c r="J25" s="43"/>
      <c r="K25" s="1"/>
    </row>
    <row r="26" spans="1:11" ht="35.25" customHeight="1">
      <c r="A26" s="38">
        <f t="shared" si="0"/>
        <v>9</v>
      </c>
      <c r="B26" s="179"/>
      <c r="C26" s="39" t="s">
        <v>108</v>
      </c>
      <c r="D26" s="169"/>
      <c r="E26" s="169"/>
      <c r="F26" s="44" t="s">
        <v>115</v>
      </c>
      <c r="G26" s="169"/>
      <c r="H26" s="41" t="s">
        <v>117</v>
      </c>
      <c r="I26" s="42">
        <v>60</v>
      </c>
      <c r="J26" s="89"/>
      <c r="K26" s="1"/>
    </row>
    <row r="27" spans="1:11" ht="75" customHeight="1">
      <c r="A27" s="38" t="str">
        <f t="shared" si="0"/>
        <v/>
      </c>
      <c r="B27" s="180"/>
      <c r="C27" s="39" t="s">
        <v>108</v>
      </c>
      <c r="D27" s="170"/>
      <c r="E27" s="170"/>
      <c r="F27" s="44" t="s">
        <v>115</v>
      </c>
      <c r="G27" s="170"/>
      <c r="H27" s="41" t="s">
        <v>310</v>
      </c>
      <c r="I27" s="42">
        <v>61</v>
      </c>
      <c r="J27" s="43"/>
      <c r="K27" s="1"/>
    </row>
    <row r="28" spans="1:11" ht="31.5" customHeight="1">
      <c r="A28" s="38" t="str">
        <f t="shared" si="0"/>
        <v/>
      </c>
      <c r="B28" s="173" t="s">
        <v>118</v>
      </c>
      <c r="C28" s="45" t="s">
        <v>118</v>
      </c>
      <c r="D28" s="183">
        <f>IF(SUM(I28:I54)=0,"",AVERAGE(I28:I55))</f>
        <v>60.821428571428569</v>
      </c>
      <c r="E28" s="168" t="s">
        <v>311</v>
      </c>
      <c r="F28" s="46" t="s">
        <v>119</v>
      </c>
      <c r="G28" s="176">
        <f>IF(SUM(I28:I34)=0,"",AVERAGE(I28:I34))</f>
        <v>64</v>
      </c>
      <c r="H28" s="41" t="s">
        <v>312</v>
      </c>
      <c r="I28" s="42">
        <v>70</v>
      </c>
      <c r="J28" s="43"/>
      <c r="K28" s="1"/>
    </row>
    <row r="29" spans="1:11" ht="33.75" customHeight="1">
      <c r="A29" s="38" t="str">
        <f t="shared" si="0"/>
        <v/>
      </c>
      <c r="B29" s="174"/>
      <c r="C29" s="45" t="s">
        <v>118</v>
      </c>
      <c r="D29" s="169"/>
      <c r="E29" s="169"/>
      <c r="F29" s="46" t="s">
        <v>119</v>
      </c>
      <c r="G29" s="169"/>
      <c r="H29" s="41" t="s">
        <v>313</v>
      </c>
      <c r="I29" s="42">
        <v>61</v>
      </c>
      <c r="J29" s="43"/>
      <c r="K29" s="1"/>
    </row>
    <row r="30" spans="1:11" ht="45.75" customHeight="1">
      <c r="A30" s="38">
        <f t="shared" si="0"/>
        <v>10</v>
      </c>
      <c r="B30" s="174"/>
      <c r="C30" s="45" t="s">
        <v>118</v>
      </c>
      <c r="D30" s="169"/>
      <c r="E30" s="169"/>
      <c r="F30" s="46" t="s">
        <v>119</v>
      </c>
      <c r="G30" s="169"/>
      <c r="H30" s="41" t="s">
        <v>314</v>
      </c>
      <c r="I30" s="42">
        <v>54</v>
      </c>
      <c r="J30" s="43"/>
      <c r="K30" s="1"/>
    </row>
    <row r="31" spans="1:11" ht="39" customHeight="1">
      <c r="A31" s="38" t="str">
        <f t="shared" si="0"/>
        <v/>
      </c>
      <c r="B31" s="174"/>
      <c r="C31" s="45" t="s">
        <v>118</v>
      </c>
      <c r="D31" s="169"/>
      <c r="E31" s="169"/>
      <c r="F31" s="46" t="s">
        <v>119</v>
      </c>
      <c r="G31" s="169"/>
      <c r="H31" s="41" t="s">
        <v>315</v>
      </c>
      <c r="I31" s="42">
        <v>72</v>
      </c>
      <c r="J31" s="43"/>
      <c r="K31" s="1"/>
    </row>
    <row r="32" spans="1:11" ht="47.25" customHeight="1">
      <c r="A32" s="38" t="str">
        <f t="shared" si="0"/>
        <v/>
      </c>
      <c r="B32" s="174"/>
      <c r="C32" s="45" t="s">
        <v>118</v>
      </c>
      <c r="D32" s="169"/>
      <c r="E32" s="169"/>
      <c r="F32" s="46" t="s">
        <v>119</v>
      </c>
      <c r="G32" s="169"/>
      <c r="H32" s="41" t="s">
        <v>316</v>
      </c>
      <c r="I32" s="42">
        <v>74</v>
      </c>
      <c r="J32" s="43"/>
      <c r="K32" s="1"/>
    </row>
    <row r="33" spans="1:11" ht="50.25" customHeight="1">
      <c r="A33" s="38" t="str">
        <f t="shared" si="0"/>
        <v/>
      </c>
      <c r="B33" s="174"/>
      <c r="C33" s="45" t="s">
        <v>118</v>
      </c>
      <c r="D33" s="169"/>
      <c r="E33" s="169"/>
      <c r="F33" s="46" t="s">
        <v>119</v>
      </c>
      <c r="G33" s="169"/>
      <c r="H33" s="41" t="s">
        <v>317</v>
      </c>
      <c r="I33" s="42">
        <v>63</v>
      </c>
      <c r="J33" s="43"/>
      <c r="K33" s="1"/>
    </row>
    <row r="34" spans="1:11" ht="45" customHeight="1">
      <c r="A34" s="38">
        <f t="shared" si="0"/>
        <v>11</v>
      </c>
      <c r="B34" s="174"/>
      <c r="C34" s="45" t="s">
        <v>118</v>
      </c>
      <c r="D34" s="169"/>
      <c r="E34" s="170"/>
      <c r="F34" s="46" t="s">
        <v>119</v>
      </c>
      <c r="G34" s="170"/>
      <c r="H34" s="41" t="s">
        <v>318</v>
      </c>
      <c r="I34" s="42">
        <v>54</v>
      </c>
      <c r="J34" s="43"/>
      <c r="K34" s="1"/>
    </row>
    <row r="35" spans="1:11" ht="25.5" customHeight="1">
      <c r="A35" s="38" t="str">
        <f t="shared" si="0"/>
        <v/>
      </c>
      <c r="B35" s="174"/>
      <c r="C35" s="45" t="s">
        <v>118</v>
      </c>
      <c r="D35" s="169"/>
      <c r="E35" s="168" t="s">
        <v>120</v>
      </c>
      <c r="F35" s="46" t="s">
        <v>120</v>
      </c>
      <c r="G35" s="176">
        <f>IF(SUM(I35,I37)=0,"",AVERAGE(I35:I37))</f>
        <v>58</v>
      </c>
      <c r="H35" s="41" t="s">
        <v>319</v>
      </c>
      <c r="I35" s="42">
        <v>63</v>
      </c>
      <c r="J35" s="43"/>
      <c r="K35" s="1"/>
    </row>
    <row r="36" spans="1:11" ht="46.5" customHeight="1">
      <c r="A36" s="38">
        <f t="shared" si="0"/>
        <v>12</v>
      </c>
      <c r="B36" s="174"/>
      <c r="C36" s="45" t="s">
        <v>118</v>
      </c>
      <c r="D36" s="169"/>
      <c r="E36" s="169"/>
      <c r="F36" s="46" t="s">
        <v>120</v>
      </c>
      <c r="G36" s="169"/>
      <c r="H36" s="41" t="s">
        <v>320</v>
      </c>
      <c r="I36" s="42">
        <v>57</v>
      </c>
      <c r="J36" s="43"/>
      <c r="K36" s="1"/>
    </row>
    <row r="37" spans="1:11" ht="40.5" customHeight="1">
      <c r="A37" s="38">
        <f t="shared" si="0"/>
        <v>13</v>
      </c>
      <c r="B37" s="174"/>
      <c r="C37" s="45" t="s">
        <v>118</v>
      </c>
      <c r="D37" s="169"/>
      <c r="E37" s="170"/>
      <c r="F37" s="46" t="s">
        <v>120</v>
      </c>
      <c r="G37" s="170"/>
      <c r="H37" s="41" t="s">
        <v>321</v>
      </c>
      <c r="I37" s="42">
        <v>54</v>
      </c>
      <c r="J37" s="43"/>
      <c r="K37" s="1"/>
    </row>
    <row r="38" spans="1:11" ht="37.5" customHeight="1">
      <c r="A38" s="38">
        <f t="shared" si="0"/>
        <v>14</v>
      </c>
      <c r="B38" s="174"/>
      <c r="C38" s="45" t="s">
        <v>118</v>
      </c>
      <c r="D38" s="169"/>
      <c r="E38" s="168" t="s">
        <v>322</v>
      </c>
      <c r="F38" s="46" t="s">
        <v>121</v>
      </c>
      <c r="G38" s="176">
        <f>IF(SUM(I38:I40)=0,"",AVERAGE(I38:I40))</f>
        <v>63.333333333333336</v>
      </c>
      <c r="H38" s="41" t="s">
        <v>122</v>
      </c>
      <c r="I38" s="42">
        <v>53</v>
      </c>
      <c r="J38" s="89"/>
      <c r="K38" s="1"/>
    </row>
    <row r="39" spans="1:11" ht="36" customHeight="1">
      <c r="A39" s="38" t="str">
        <f t="shared" si="0"/>
        <v/>
      </c>
      <c r="B39" s="174"/>
      <c r="C39" s="45" t="s">
        <v>118</v>
      </c>
      <c r="D39" s="169"/>
      <c r="E39" s="169"/>
      <c r="F39" s="46" t="s">
        <v>121</v>
      </c>
      <c r="G39" s="169"/>
      <c r="H39" s="41" t="s">
        <v>123</v>
      </c>
      <c r="I39" s="42">
        <v>71</v>
      </c>
      <c r="J39" s="43"/>
      <c r="K39" s="1"/>
    </row>
    <row r="40" spans="1:11" ht="51" customHeight="1">
      <c r="A40" s="38" t="str">
        <f t="shared" si="0"/>
        <v/>
      </c>
      <c r="B40" s="174"/>
      <c r="C40" s="45" t="s">
        <v>118</v>
      </c>
      <c r="D40" s="169"/>
      <c r="E40" s="170"/>
      <c r="F40" s="46" t="s">
        <v>121</v>
      </c>
      <c r="G40" s="170"/>
      <c r="H40" s="41" t="s">
        <v>124</v>
      </c>
      <c r="I40" s="42">
        <v>66</v>
      </c>
      <c r="J40" s="43"/>
      <c r="K40" s="1"/>
    </row>
    <row r="41" spans="1:11" ht="57.75" customHeight="1">
      <c r="A41" s="38" t="str">
        <f t="shared" si="0"/>
        <v/>
      </c>
      <c r="B41" s="174"/>
      <c r="C41" s="45" t="s">
        <v>118</v>
      </c>
      <c r="D41" s="169"/>
      <c r="E41" s="168" t="s">
        <v>323</v>
      </c>
      <c r="F41" s="46" t="s">
        <v>125</v>
      </c>
      <c r="G41" s="176">
        <f>IF(SUM(I41:I43)=0,"",AVERAGE(I41:I43))</f>
        <v>60.333333333333336</v>
      </c>
      <c r="H41" s="41" t="s">
        <v>324</v>
      </c>
      <c r="I41" s="42">
        <v>62</v>
      </c>
      <c r="J41" s="89"/>
      <c r="K41" s="1"/>
    </row>
    <row r="42" spans="1:11" ht="48.75" customHeight="1">
      <c r="A42" s="38">
        <f t="shared" si="0"/>
        <v>15</v>
      </c>
      <c r="B42" s="174"/>
      <c r="C42" s="45" t="s">
        <v>118</v>
      </c>
      <c r="D42" s="169"/>
      <c r="E42" s="169"/>
      <c r="F42" s="46" t="s">
        <v>125</v>
      </c>
      <c r="G42" s="169"/>
      <c r="H42" s="41" t="s">
        <v>325</v>
      </c>
      <c r="I42" s="42">
        <v>55</v>
      </c>
      <c r="J42" s="89"/>
      <c r="K42" s="1"/>
    </row>
    <row r="43" spans="1:11" ht="50.25" customHeight="1">
      <c r="A43" s="38" t="str">
        <f t="shared" si="0"/>
        <v/>
      </c>
      <c r="B43" s="174"/>
      <c r="C43" s="45" t="s">
        <v>118</v>
      </c>
      <c r="D43" s="169"/>
      <c r="E43" s="170"/>
      <c r="F43" s="46" t="s">
        <v>125</v>
      </c>
      <c r="G43" s="170"/>
      <c r="H43" s="41" t="s">
        <v>326</v>
      </c>
      <c r="I43" s="42">
        <v>64</v>
      </c>
      <c r="J43" s="43"/>
      <c r="K43" s="1"/>
    </row>
    <row r="44" spans="1:11" ht="30.75" customHeight="1">
      <c r="A44" s="38" t="str">
        <f t="shared" si="0"/>
        <v/>
      </c>
      <c r="B44" s="174"/>
      <c r="C44" s="45" t="s">
        <v>118</v>
      </c>
      <c r="D44" s="169"/>
      <c r="E44" s="181" t="s">
        <v>328</v>
      </c>
      <c r="F44" s="47" t="s">
        <v>126</v>
      </c>
      <c r="G44" s="176">
        <f>IF(SUM(I44:I54)=0,"",AVERAGE(I44:I55))</f>
        <v>59.166666666666664</v>
      </c>
      <c r="H44" s="41" t="s">
        <v>327</v>
      </c>
      <c r="I44" s="42">
        <v>64</v>
      </c>
      <c r="J44" s="43"/>
      <c r="K44" s="1"/>
    </row>
    <row r="45" spans="1:11" ht="60.75" customHeight="1">
      <c r="A45" s="38">
        <f t="shared" si="0"/>
        <v>16</v>
      </c>
      <c r="B45" s="174"/>
      <c r="C45" s="45" t="s">
        <v>118</v>
      </c>
      <c r="D45" s="169"/>
      <c r="E45" s="169"/>
      <c r="F45" s="47" t="s">
        <v>126</v>
      </c>
      <c r="G45" s="169"/>
      <c r="H45" s="41" t="s">
        <v>329</v>
      </c>
      <c r="I45" s="42">
        <v>55</v>
      </c>
      <c r="J45" s="90"/>
      <c r="K45" s="1"/>
    </row>
    <row r="46" spans="1:11" ht="47.25" customHeight="1">
      <c r="A46" s="38">
        <f t="shared" si="0"/>
        <v>17</v>
      </c>
      <c r="B46" s="174"/>
      <c r="C46" s="45" t="s">
        <v>118</v>
      </c>
      <c r="D46" s="169"/>
      <c r="E46" s="169"/>
      <c r="F46" s="47" t="s">
        <v>126</v>
      </c>
      <c r="G46" s="169"/>
      <c r="H46" s="41" t="s">
        <v>330</v>
      </c>
      <c r="I46" s="42">
        <v>42</v>
      </c>
      <c r="J46" s="90"/>
      <c r="K46" s="1"/>
    </row>
    <row r="47" spans="1:11" ht="57.75" customHeight="1">
      <c r="A47" s="38" t="str">
        <f t="shared" si="0"/>
        <v/>
      </c>
      <c r="B47" s="174"/>
      <c r="C47" s="45" t="s">
        <v>118</v>
      </c>
      <c r="D47" s="169"/>
      <c r="E47" s="169"/>
      <c r="F47" s="47" t="s">
        <v>126</v>
      </c>
      <c r="G47" s="169"/>
      <c r="H47" s="41" t="s">
        <v>331</v>
      </c>
      <c r="I47" s="42">
        <v>63</v>
      </c>
      <c r="J47" s="48"/>
      <c r="K47" s="1"/>
    </row>
    <row r="48" spans="1:11" ht="45.75" customHeight="1">
      <c r="A48" s="38" t="str">
        <f t="shared" si="0"/>
        <v/>
      </c>
      <c r="B48" s="174"/>
      <c r="C48" s="45" t="s">
        <v>118</v>
      </c>
      <c r="D48" s="169"/>
      <c r="E48" s="169"/>
      <c r="F48" s="47" t="s">
        <v>126</v>
      </c>
      <c r="G48" s="169"/>
      <c r="H48" s="41" t="s">
        <v>332</v>
      </c>
      <c r="I48" s="42">
        <v>62</v>
      </c>
      <c r="J48" s="43"/>
      <c r="K48" s="1"/>
    </row>
    <row r="49" spans="1:11" ht="34.5" customHeight="1">
      <c r="A49" s="38">
        <f t="shared" si="0"/>
        <v>18</v>
      </c>
      <c r="B49" s="174"/>
      <c r="C49" s="45" t="s">
        <v>118</v>
      </c>
      <c r="D49" s="169"/>
      <c r="E49" s="169"/>
      <c r="F49" s="47" t="s">
        <v>126</v>
      </c>
      <c r="G49" s="169"/>
      <c r="H49" s="41" t="s">
        <v>333</v>
      </c>
      <c r="I49" s="42">
        <v>41</v>
      </c>
      <c r="J49" s="43"/>
      <c r="K49" s="1"/>
    </row>
    <row r="50" spans="1:11" ht="53.25" customHeight="1">
      <c r="A50" s="38" t="str">
        <f t="shared" si="0"/>
        <v/>
      </c>
      <c r="B50" s="174"/>
      <c r="C50" s="45" t="s">
        <v>118</v>
      </c>
      <c r="D50" s="169"/>
      <c r="E50" s="169"/>
      <c r="F50" s="47" t="s">
        <v>126</v>
      </c>
      <c r="G50" s="169"/>
      <c r="H50" s="41" t="s">
        <v>334</v>
      </c>
      <c r="I50" s="42">
        <v>62</v>
      </c>
      <c r="J50" s="90"/>
      <c r="K50" s="1"/>
    </row>
    <row r="51" spans="1:11" ht="55.5" customHeight="1">
      <c r="A51" s="38" t="str">
        <f t="shared" si="0"/>
        <v/>
      </c>
      <c r="B51" s="174"/>
      <c r="C51" s="45" t="s">
        <v>118</v>
      </c>
      <c r="D51" s="169"/>
      <c r="E51" s="169"/>
      <c r="F51" s="47" t="s">
        <v>126</v>
      </c>
      <c r="G51" s="169"/>
      <c r="H51" s="41" t="s">
        <v>335</v>
      </c>
      <c r="I51" s="42">
        <v>61</v>
      </c>
      <c r="J51" s="48"/>
      <c r="K51" s="1"/>
    </row>
    <row r="52" spans="1:11" ht="21" customHeight="1">
      <c r="A52" s="38" t="str">
        <f t="shared" si="0"/>
        <v/>
      </c>
      <c r="B52" s="174"/>
      <c r="C52" s="45" t="s">
        <v>118</v>
      </c>
      <c r="D52" s="169"/>
      <c r="E52" s="169"/>
      <c r="F52" s="47" t="s">
        <v>126</v>
      </c>
      <c r="G52" s="169"/>
      <c r="H52" s="41" t="s">
        <v>127</v>
      </c>
      <c r="I52" s="42">
        <v>80</v>
      </c>
      <c r="J52" s="48"/>
      <c r="K52" s="1"/>
    </row>
    <row r="53" spans="1:11" ht="31.5" customHeight="1">
      <c r="A53" s="38" t="str">
        <f t="shared" si="0"/>
        <v/>
      </c>
      <c r="B53" s="174"/>
      <c r="C53" s="45" t="s">
        <v>118</v>
      </c>
      <c r="D53" s="169"/>
      <c r="E53" s="169"/>
      <c r="F53" s="47" t="s">
        <v>126</v>
      </c>
      <c r="G53" s="169"/>
      <c r="H53" s="41" t="s">
        <v>128</v>
      </c>
      <c r="I53" s="42">
        <v>61</v>
      </c>
      <c r="J53" s="43"/>
      <c r="K53" s="1"/>
    </row>
    <row r="54" spans="1:11" ht="28.5" customHeight="1">
      <c r="A54" s="38" t="str">
        <f t="shared" si="0"/>
        <v/>
      </c>
      <c r="B54" s="174"/>
      <c r="C54" s="45" t="s">
        <v>118</v>
      </c>
      <c r="D54" s="169"/>
      <c r="E54" s="169"/>
      <c r="F54" s="47" t="s">
        <v>126</v>
      </c>
      <c r="G54" s="169"/>
      <c r="H54" s="41" t="s">
        <v>336</v>
      </c>
      <c r="I54" s="42">
        <v>63</v>
      </c>
      <c r="J54" s="89"/>
      <c r="K54" s="1"/>
    </row>
    <row r="55" spans="1:11" ht="58.5" customHeight="1">
      <c r="A55" s="38">
        <f t="shared" si="0"/>
        <v>19</v>
      </c>
      <c r="B55" s="175"/>
      <c r="C55" s="45" t="s">
        <v>118</v>
      </c>
      <c r="D55" s="170"/>
      <c r="E55" s="170"/>
      <c r="F55" s="47" t="s">
        <v>126</v>
      </c>
      <c r="G55" s="170"/>
      <c r="H55" s="41" t="s">
        <v>337</v>
      </c>
      <c r="I55" s="42">
        <v>56</v>
      </c>
      <c r="J55" s="43"/>
      <c r="K55" s="1"/>
    </row>
    <row r="56" spans="1:11" ht="23.25" customHeight="1">
      <c r="A56" s="38" t="str">
        <f t="shared" si="0"/>
        <v/>
      </c>
      <c r="B56" s="182" t="s">
        <v>129</v>
      </c>
      <c r="C56" s="49" t="s">
        <v>129</v>
      </c>
      <c r="D56" s="184">
        <f>IF(SUM(I56:I61)=0,"",AVERAGE(I56:I64))</f>
        <v>48.777777777777779</v>
      </c>
      <c r="E56" s="168" t="s">
        <v>130</v>
      </c>
      <c r="F56" s="46" t="s">
        <v>130</v>
      </c>
      <c r="G56" s="176">
        <f>IF(SUM(I56:I61)=0,"",AVERAGE(I56:I64))</f>
        <v>48.777777777777779</v>
      </c>
      <c r="H56" s="41" t="s">
        <v>338</v>
      </c>
      <c r="I56" s="42">
        <v>65</v>
      </c>
      <c r="J56" s="43"/>
      <c r="K56" s="1"/>
    </row>
    <row r="57" spans="1:11" ht="34.5" customHeight="1">
      <c r="A57" s="38">
        <f t="shared" si="0"/>
        <v>20</v>
      </c>
      <c r="B57" s="174"/>
      <c r="C57" s="49" t="s">
        <v>129</v>
      </c>
      <c r="D57" s="169"/>
      <c r="E57" s="169"/>
      <c r="F57" s="46" t="s">
        <v>130</v>
      </c>
      <c r="G57" s="169"/>
      <c r="H57" s="41" t="s">
        <v>339</v>
      </c>
      <c r="I57" s="42">
        <v>42</v>
      </c>
      <c r="J57" s="43"/>
      <c r="K57" s="1"/>
    </row>
    <row r="58" spans="1:11" ht="141" customHeight="1">
      <c r="A58" s="38">
        <f t="shared" si="0"/>
        <v>21</v>
      </c>
      <c r="B58" s="174"/>
      <c r="C58" s="49" t="s">
        <v>129</v>
      </c>
      <c r="D58" s="169"/>
      <c r="E58" s="169"/>
      <c r="F58" s="46" t="s">
        <v>130</v>
      </c>
      <c r="G58" s="169"/>
      <c r="H58" s="41" t="s">
        <v>340</v>
      </c>
      <c r="I58" s="42">
        <v>52</v>
      </c>
      <c r="J58" s="91"/>
      <c r="K58" s="1"/>
    </row>
    <row r="59" spans="1:11" ht="42" customHeight="1">
      <c r="A59" s="38">
        <f t="shared" si="0"/>
        <v>22</v>
      </c>
      <c r="B59" s="174"/>
      <c r="C59" s="49" t="s">
        <v>129</v>
      </c>
      <c r="D59" s="169"/>
      <c r="E59" s="169"/>
      <c r="F59" s="46" t="s">
        <v>130</v>
      </c>
      <c r="G59" s="169"/>
      <c r="H59" s="41" t="s">
        <v>341</v>
      </c>
      <c r="I59" s="42">
        <v>42</v>
      </c>
      <c r="J59" s="43"/>
      <c r="K59" s="1"/>
    </row>
    <row r="60" spans="1:11" ht="64.5" customHeight="1">
      <c r="A60" s="38">
        <f t="shared" si="0"/>
        <v>23</v>
      </c>
      <c r="B60" s="174"/>
      <c r="C60" s="49" t="s">
        <v>129</v>
      </c>
      <c r="D60" s="169"/>
      <c r="E60" s="169"/>
      <c r="F60" s="46" t="s">
        <v>130</v>
      </c>
      <c r="G60" s="169"/>
      <c r="H60" s="41" t="s">
        <v>342</v>
      </c>
      <c r="I60" s="42">
        <v>45</v>
      </c>
      <c r="J60" s="43"/>
      <c r="K60" s="1"/>
    </row>
    <row r="61" spans="1:11" ht="40.5" customHeight="1">
      <c r="A61" s="38" t="str">
        <f t="shared" si="0"/>
        <v/>
      </c>
      <c r="B61" s="174"/>
      <c r="C61" s="49" t="s">
        <v>129</v>
      </c>
      <c r="D61" s="169"/>
      <c r="E61" s="169"/>
      <c r="F61" s="46" t="s">
        <v>130</v>
      </c>
      <c r="G61" s="169"/>
      <c r="H61" s="41" t="s">
        <v>343</v>
      </c>
      <c r="I61" s="42">
        <v>61</v>
      </c>
      <c r="J61" s="43"/>
      <c r="K61" s="1"/>
    </row>
    <row r="62" spans="1:11" ht="53.25" customHeight="1">
      <c r="A62" s="38">
        <f t="shared" si="0"/>
        <v>24</v>
      </c>
      <c r="B62" s="174"/>
      <c r="C62" s="49" t="s">
        <v>129</v>
      </c>
      <c r="D62" s="169"/>
      <c r="E62" s="169"/>
      <c r="F62" s="46" t="s">
        <v>130</v>
      </c>
      <c r="G62" s="169"/>
      <c r="H62" s="41" t="s">
        <v>344</v>
      </c>
      <c r="I62" s="42">
        <v>48</v>
      </c>
      <c r="J62" s="43"/>
      <c r="K62" s="1"/>
    </row>
    <row r="63" spans="1:11" ht="40.5" customHeight="1">
      <c r="A63" s="38">
        <f t="shared" si="0"/>
        <v>25</v>
      </c>
      <c r="B63" s="174"/>
      <c r="C63" s="49" t="s">
        <v>129</v>
      </c>
      <c r="D63" s="169"/>
      <c r="E63" s="169"/>
      <c r="F63" s="46" t="s">
        <v>130</v>
      </c>
      <c r="G63" s="169"/>
      <c r="H63" s="41" t="s">
        <v>345</v>
      </c>
      <c r="I63" s="42">
        <v>43</v>
      </c>
      <c r="J63" s="43"/>
      <c r="K63" s="1"/>
    </row>
    <row r="64" spans="1:11" ht="40.5" customHeight="1">
      <c r="A64" s="38">
        <f t="shared" si="0"/>
        <v>26</v>
      </c>
      <c r="B64" s="175"/>
      <c r="C64" s="49" t="s">
        <v>129</v>
      </c>
      <c r="D64" s="170"/>
      <c r="E64" s="170"/>
      <c r="F64" s="46" t="s">
        <v>130</v>
      </c>
      <c r="G64" s="170"/>
      <c r="H64" s="41" t="s">
        <v>346</v>
      </c>
      <c r="I64" s="42">
        <v>41</v>
      </c>
      <c r="J64" s="43"/>
      <c r="K64" s="1"/>
    </row>
    <row r="65" spans="1:11" ht="54" customHeight="1">
      <c r="A65" s="38">
        <f t="shared" si="0"/>
        <v>27</v>
      </c>
      <c r="B65" s="182" t="s">
        <v>131</v>
      </c>
      <c r="C65" s="49" t="s">
        <v>131</v>
      </c>
      <c r="D65" s="183">
        <f>IF(SUM(I65:I69)=0,"",AVERAGE(I65:I69))</f>
        <v>35</v>
      </c>
      <c r="E65" s="168" t="s">
        <v>132</v>
      </c>
      <c r="F65" s="46" t="s">
        <v>132</v>
      </c>
      <c r="G65" s="176">
        <f>IF(SUM(I65:I69)=0,"",AVERAGE(I65:I69))</f>
        <v>35</v>
      </c>
      <c r="H65" s="41" t="s">
        <v>347</v>
      </c>
      <c r="I65" s="42">
        <v>42</v>
      </c>
      <c r="J65" s="43"/>
      <c r="K65" s="1"/>
    </row>
    <row r="66" spans="1:11" ht="45" customHeight="1">
      <c r="A66" s="38">
        <f t="shared" si="0"/>
        <v>28</v>
      </c>
      <c r="B66" s="174"/>
      <c r="C66" s="49" t="s">
        <v>131</v>
      </c>
      <c r="D66" s="169"/>
      <c r="E66" s="169"/>
      <c r="F66" s="46" t="s">
        <v>132</v>
      </c>
      <c r="G66" s="169"/>
      <c r="H66" s="41" t="s">
        <v>348</v>
      </c>
      <c r="I66" s="42">
        <v>31</v>
      </c>
      <c r="J66" s="43"/>
      <c r="K66" s="1"/>
    </row>
    <row r="67" spans="1:11" ht="41.25" customHeight="1">
      <c r="A67" s="38">
        <f t="shared" si="0"/>
        <v>29</v>
      </c>
      <c r="B67" s="174"/>
      <c r="C67" s="49" t="s">
        <v>131</v>
      </c>
      <c r="D67" s="169"/>
      <c r="E67" s="169"/>
      <c r="F67" s="46" t="s">
        <v>132</v>
      </c>
      <c r="G67" s="169"/>
      <c r="H67" s="41" t="s">
        <v>349</v>
      </c>
      <c r="I67" s="42">
        <v>41</v>
      </c>
      <c r="J67" s="43"/>
      <c r="K67" s="1"/>
    </row>
    <row r="68" spans="1:11" ht="45.75" customHeight="1">
      <c r="A68" s="38">
        <f t="shared" si="0"/>
        <v>30</v>
      </c>
      <c r="B68" s="174"/>
      <c r="C68" s="49" t="s">
        <v>131</v>
      </c>
      <c r="D68" s="169"/>
      <c r="E68" s="169"/>
      <c r="F68" s="46" t="s">
        <v>132</v>
      </c>
      <c r="G68" s="169"/>
      <c r="H68" s="41" t="s">
        <v>350</v>
      </c>
      <c r="I68" s="42">
        <v>25</v>
      </c>
      <c r="J68" s="43"/>
      <c r="K68" s="1"/>
    </row>
    <row r="69" spans="1:11" ht="57" customHeight="1">
      <c r="A69" s="38">
        <f t="shared" si="0"/>
        <v>31</v>
      </c>
      <c r="B69" s="175"/>
      <c r="C69" s="49" t="s">
        <v>131</v>
      </c>
      <c r="D69" s="177"/>
      <c r="E69" s="177"/>
      <c r="F69" s="46" t="s">
        <v>132</v>
      </c>
      <c r="G69" s="177"/>
      <c r="H69" s="50" t="s">
        <v>133</v>
      </c>
      <c r="I69" s="42">
        <v>36</v>
      </c>
      <c r="J69" s="51"/>
      <c r="K69" s="1"/>
    </row>
    <row r="70" spans="1:11" ht="16.5" customHeight="1">
      <c r="A70" s="1"/>
      <c r="B70" s="1"/>
      <c r="C70" s="1"/>
      <c r="D70" s="1"/>
      <c r="E70" s="1"/>
      <c r="F70" s="1"/>
      <c r="G70" s="25"/>
      <c r="H70" s="26"/>
      <c r="I70" s="27"/>
      <c r="J70" s="1"/>
      <c r="K70" s="1"/>
    </row>
    <row r="71" spans="1:11" ht="16.5" customHeight="1">
      <c r="A71" s="1"/>
      <c r="B71" s="1"/>
      <c r="C71" s="1"/>
      <c r="D71" s="1"/>
      <c r="E71" s="1"/>
      <c r="F71" s="1"/>
      <c r="G71" s="25"/>
      <c r="H71" s="26"/>
      <c r="I71" s="27"/>
      <c r="J71" s="1"/>
      <c r="K71" s="1"/>
    </row>
    <row r="72" spans="1:11" ht="16.5" customHeight="1">
      <c r="A72" s="1"/>
      <c r="B72" s="1"/>
      <c r="C72" s="1"/>
      <c r="D72" s="1"/>
      <c r="E72" s="1"/>
      <c r="F72" s="1"/>
      <c r="G72" s="25"/>
      <c r="H72" s="26"/>
      <c r="I72" s="27"/>
      <c r="J72" s="1"/>
      <c r="K72" s="1"/>
    </row>
    <row r="73" spans="1:11" ht="16.5" customHeight="1">
      <c r="A73" s="1"/>
      <c r="B73" s="1"/>
      <c r="C73" s="1"/>
      <c r="D73" s="1"/>
      <c r="E73" s="1"/>
      <c r="F73" s="1"/>
      <c r="G73" s="25"/>
      <c r="H73" s="26"/>
      <c r="I73" s="27"/>
      <c r="J73" s="1"/>
      <c r="K73" s="1"/>
    </row>
    <row r="74" spans="1:11" ht="16.5" customHeight="1">
      <c r="A74" s="1"/>
      <c r="B74" s="1"/>
      <c r="C74" s="1"/>
      <c r="D74" s="1"/>
      <c r="E74" s="1"/>
      <c r="F74" s="1"/>
      <c r="G74" s="25"/>
      <c r="H74" s="26"/>
      <c r="I74" s="27"/>
      <c r="J74" s="1"/>
      <c r="K74" s="1"/>
    </row>
    <row r="75" spans="1:11" ht="16.5" customHeight="1">
      <c r="A75" s="1"/>
      <c r="B75" s="1"/>
      <c r="C75" s="1"/>
      <c r="D75" s="1"/>
      <c r="E75" s="1"/>
      <c r="F75" s="1"/>
      <c r="G75" s="25"/>
      <c r="H75" s="26"/>
      <c r="I75" s="27"/>
      <c r="J75" s="1"/>
      <c r="K75" s="1"/>
    </row>
    <row r="76" spans="1:11" ht="16.5" customHeight="1">
      <c r="A76" s="1"/>
      <c r="B76" s="1"/>
      <c r="C76" s="1"/>
      <c r="D76" s="1"/>
      <c r="E76" s="1"/>
      <c r="F76" s="1"/>
      <c r="G76" s="25"/>
      <c r="H76" s="26"/>
      <c r="I76" s="27"/>
      <c r="J76" s="1"/>
      <c r="K76" s="1"/>
    </row>
    <row r="77" spans="1:11" ht="16.5" customHeight="1">
      <c r="A77" s="1"/>
      <c r="B77" s="1"/>
      <c r="C77" s="1"/>
      <c r="D77" s="1"/>
      <c r="E77" s="1"/>
      <c r="F77" s="1"/>
      <c r="G77" s="25"/>
      <c r="H77" s="26"/>
      <c r="I77" s="27"/>
      <c r="J77" s="1"/>
      <c r="K77" s="1"/>
    </row>
    <row r="78" spans="1:11" ht="16.5" customHeight="1">
      <c r="A78" s="1"/>
      <c r="B78" s="1"/>
      <c r="C78" s="1"/>
      <c r="D78" s="1"/>
      <c r="E78" s="1"/>
      <c r="F78" s="1"/>
      <c r="G78" s="25"/>
      <c r="H78" s="26"/>
      <c r="I78" s="27"/>
      <c r="J78" s="1"/>
      <c r="K78" s="1"/>
    </row>
    <row r="79" spans="1:11" ht="16.5" customHeight="1">
      <c r="A79" s="1"/>
      <c r="B79" s="1"/>
      <c r="C79" s="1"/>
      <c r="D79" s="1"/>
      <c r="E79" s="1"/>
      <c r="F79" s="1"/>
      <c r="G79" s="25"/>
      <c r="H79" s="26"/>
      <c r="I79" s="27"/>
      <c r="J79" s="1"/>
      <c r="K79" s="1"/>
    </row>
    <row r="80" spans="1:11" ht="16.5" customHeight="1">
      <c r="A80" s="1"/>
      <c r="B80" s="1"/>
      <c r="C80" s="1"/>
      <c r="D80" s="1"/>
      <c r="E80" s="1"/>
      <c r="F80" s="1"/>
      <c r="G80" s="25"/>
      <c r="H80" s="26"/>
      <c r="I80" s="27"/>
      <c r="J80" s="1"/>
      <c r="K80" s="1"/>
    </row>
    <row r="81" spans="1:11" ht="16.5" customHeight="1">
      <c r="A81" s="1"/>
      <c r="B81" s="1"/>
      <c r="C81" s="1"/>
      <c r="D81" s="1"/>
      <c r="E81" s="1"/>
      <c r="F81" s="1"/>
      <c r="G81" s="25"/>
      <c r="H81" s="26"/>
      <c r="I81" s="27"/>
      <c r="J81" s="1"/>
      <c r="K81" s="1"/>
    </row>
    <row r="82" spans="1:11" ht="16.5" customHeight="1">
      <c r="A82" s="1"/>
      <c r="B82" s="1"/>
      <c r="C82" s="1"/>
      <c r="D82" s="1"/>
      <c r="E82" s="1"/>
      <c r="F82" s="1"/>
      <c r="G82" s="25"/>
      <c r="H82" s="26"/>
      <c r="I82" s="27"/>
      <c r="J82" s="1"/>
      <c r="K82" s="1"/>
    </row>
    <row r="83" spans="1:11" ht="16.5" customHeight="1">
      <c r="A83" s="1"/>
      <c r="B83" s="1"/>
      <c r="C83" s="1"/>
      <c r="D83" s="1"/>
      <c r="E83" s="1"/>
      <c r="F83" s="1"/>
      <c r="G83" s="25"/>
      <c r="H83" s="26"/>
      <c r="I83" s="27"/>
      <c r="J83" s="1"/>
      <c r="K83" s="1"/>
    </row>
    <row r="84" spans="1:11" ht="16.5" customHeight="1">
      <c r="A84" s="1"/>
      <c r="B84" s="1"/>
      <c r="C84" s="1"/>
      <c r="D84" s="1"/>
      <c r="E84" s="1"/>
      <c r="F84" s="1"/>
      <c r="G84" s="25"/>
      <c r="H84" s="26"/>
      <c r="I84" s="27"/>
      <c r="J84" s="1"/>
      <c r="K84" s="1"/>
    </row>
    <row r="85" spans="1:11" ht="16.5" customHeight="1">
      <c r="A85" s="1"/>
      <c r="B85" s="1"/>
      <c r="C85" s="1"/>
      <c r="D85" s="1"/>
      <c r="E85" s="1"/>
      <c r="F85" s="1"/>
      <c r="G85" s="25"/>
      <c r="H85" s="26"/>
      <c r="I85" s="27"/>
      <c r="J85" s="1"/>
      <c r="K85" s="1"/>
    </row>
    <row r="86" spans="1:11" ht="16.5" customHeight="1">
      <c r="A86" s="1"/>
      <c r="B86" s="1"/>
      <c r="C86" s="1"/>
      <c r="D86" s="1"/>
      <c r="E86" s="1"/>
      <c r="F86" s="1"/>
      <c r="G86" s="25"/>
      <c r="H86" s="26"/>
      <c r="I86" s="27"/>
      <c r="J86" s="1"/>
      <c r="K86" s="1"/>
    </row>
    <row r="87" spans="1:11" ht="16.5" customHeight="1">
      <c r="A87" s="1"/>
      <c r="B87" s="1"/>
      <c r="C87" s="1"/>
      <c r="D87" s="1"/>
      <c r="E87" s="1"/>
      <c r="F87" s="1"/>
      <c r="G87" s="25"/>
      <c r="H87" s="26"/>
      <c r="I87" s="27"/>
      <c r="J87" s="1"/>
      <c r="K87" s="1"/>
    </row>
    <row r="88" spans="1:11" ht="16.5" customHeight="1">
      <c r="A88" s="1"/>
      <c r="B88" s="1"/>
      <c r="C88" s="1"/>
      <c r="D88" s="1"/>
      <c r="E88" s="1"/>
      <c r="F88" s="1"/>
      <c r="G88" s="25"/>
      <c r="H88" s="26"/>
      <c r="I88" s="27"/>
      <c r="J88" s="1"/>
      <c r="K88" s="1"/>
    </row>
    <row r="89" spans="1:11" ht="16.5" customHeight="1">
      <c r="A89" s="1"/>
      <c r="B89" s="1"/>
      <c r="C89" s="1"/>
      <c r="D89" s="1"/>
      <c r="E89" s="1"/>
      <c r="F89" s="1"/>
      <c r="G89" s="25"/>
      <c r="H89" s="26"/>
      <c r="I89" s="27"/>
      <c r="J89" s="1"/>
      <c r="K89" s="1"/>
    </row>
    <row r="90" spans="1:11" ht="16.5" customHeight="1">
      <c r="A90" s="1"/>
      <c r="B90" s="1"/>
      <c r="C90" s="1"/>
      <c r="D90" s="1"/>
      <c r="E90" s="1"/>
      <c r="F90" s="1"/>
      <c r="G90" s="25"/>
      <c r="H90" s="26"/>
      <c r="I90" s="27"/>
      <c r="J90" s="1"/>
      <c r="K90" s="1"/>
    </row>
    <row r="91" spans="1:11" ht="16.5" customHeight="1">
      <c r="A91" s="1"/>
      <c r="B91" s="1"/>
      <c r="C91" s="1"/>
      <c r="D91" s="1"/>
      <c r="E91" s="1"/>
      <c r="F91" s="1"/>
      <c r="G91" s="25"/>
      <c r="H91" s="26"/>
      <c r="I91" s="27"/>
      <c r="J91" s="1"/>
      <c r="K91" s="1"/>
    </row>
    <row r="92" spans="1:11" ht="16.5" customHeight="1">
      <c r="A92" s="1"/>
      <c r="B92" s="1"/>
      <c r="C92" s="1"/>
      <c r="D92" s="1"/>
      <c r="E92" s="1"/>
      <c r="F92" s="1"/>
      <c r="G92" s="25"/>
      <c r="H92" s="26"/>
      <c r="I92" s="27"/>
      <c r="J92" s="1"/>
      <c r="K92" s="1"/>
    </row>
    <row r="93" spans="1:11" ht="16.5" customHeight="1">
      <c r="A93" s="1"/>
      <c r="B93" s="1"/>
      <c r="C93" s="1"/>
      <c r="D93" s="1"/>
      <c r="E93" s="1"/>
      <c r="F93" s="1"/>
      <c r="G93" s="25"/>
      <c r="H93" s="26"/>
      <c r="I93" s="27"/>
      <c r="J93" s="1"/>
      <c r="K93" s="1"/>
    </row>
    <row r="94" spans="1:11" ht="16.5" customHeight="1">
      <c r="A94" s="1"/>
      <c r="B94" s="1"/>
      <c r="C94" s="1"/>
      <c r="D94" s="1"/>
      <c r="E94" s="1"/>
      <c r="F94" s="1"/>
      <c r="G94" s="25"/>
      <c r="H94" s="26"/>
      <c r="I94" s="27"/>
      <c r="J94" s="1"/>
      <c r="K94" s="1"/>
    </row>
    <row r="95" spans="1:11" ht="16.5" customHeight="1">
      <c r="A95" s="1"/>
      <c r="B95" s="1"/>
      <c r="C95" s="1"/>
      <c r="D95" s="1"/>
      <c r="E95" s="1"/>
      <c r="F95" s="1"/>
      <c r="G95" s="25"/>
      <c r="H95" s="26"/>
      <c r="I95" s="27"/>
      <c r="J95" s="1"/>
      <c r="K95" s="1"/>
    </row>
    <row r="96" spans="1:11" ht="16.5" customHeight="1">
      <c r="A96" s="1"/>
      <c r="B96" s="1"/>
      <c r="C96" s="1"/>
      <c r="D96" s="1"/>
      <c r="E96" s="1"/>
      <c r="F96" s="1"/>
      <c r="G96" s="25"/>
      <c r="H96" s="26"/>
      <c r="I96" s="27"/>
      <c r="J96" s="1"/>
      <c r="K96" s="1"/>
    </row>
    <row r="97" spans="1:11" ht="16.5" customHeight="1">
      <c r="A97" s="1"/>
      <c r="B97" s="1"/>
      <c r="C97" s="1"/>
      <c r="D97" s="1"/>
      <c r="E97" s="1"/>
      <c r="F97" s="1"/>
      <c r="G97" s="25"/>
      <c r="H97" s="26"/>
      <c r="I97" s="27"/>
      <c r="J97" s="1"/>
      <c r="K97" s="1"/>
    </row>
    <row r="98" spans="1:11" ht="16.5" customHeight="1">
      <c r="A98" s="1"/>
      <c r="B98" s="1"/>
      <c r="C98" s="1"/>
      <c r="D98" s="1"/>
      <c r="E98" s="1"/>
      <c r="F98" s="1"/>
      <c r="G98" s="25"/>
      <c r="H98" s="26"/>
      <c r="I98" s="27"/>
      <c r="J98" s="1"/>
      <c r="K98" s="1"/>
    </row>
    <row r="99" spans="1:11" ht="16.5" customHeight="1">
      <c r="A99" s="1"/>
      <c r="B99" s="1"/>
      <c r="C99" s="1"/>
      <c r="D99" s="1"/>
      <c r="E99" s="1"/>
      <c r="F99" s="1"/>
      <c r="G99" s="25"/>
      <c r="H99" s="26"/>
      <c r="I99" s="27"/>
      <c r="J99" s="1"/>
      <c r="K99" s="1"/>
    </row>
    <row r="100" spans="1:11" ht="16.5" customHeight="1">
      <c r="A100" s="1"/>
      <c r="B100" s="1"/>
      <c r="C100" s="1"/>
      <c r="D100" s="1"/>
      <c r="E100" s="1"/>
      <c r="F100" s="1"/>
      <c r="G100" s="25"/>
      <c r="H100" s="26"/>
      <c r="I100" s="27"/>
      <c r="J100" s="1"/>
      <c r="K100" s="1"/>
    </row>
    <row r="101" spans="1:11" ht="16.5" customHeight="1">
      <c r="A101" s="1"/>
      <c r="B101" s="1"/>
      <c r="C101" s="1"/>
      <c r="D101" s="1"/>
      <c r="E101" s="1"/>
      <c r="F101" s="1"/>
      <c r="G101" s="25"/>
      <c r="H101" s="26"/>
      <c r="I101" s="27"/>
      <c r="J101" s="1"/>
      <c r="K101" s="1"/>
    </row>
    <row r="102" spans="1:11" ht="16.5" customHeight="1">
      <c r="A102" s="1"/>
      <c r="B102" s="1"/>
      <c r="C102" s="1"/>
      <c r="D102" s="1"/>
      <c r="E102" s="1"/>
      <c r="F102" s="1"/>
      <c r="G102" s="25"/>
      <c r="H102" s="26"/>
      <c r="I102" s="27"/>
      <c r="J102" s="1"/>
      <c r="K102" s="1"/>
    </row>
    <row r="103" spans="1:11" ht="16.5" customHeight="1">
      <c r="A103" s="1"/>
      <c r="B103" s="1"/>
      <c r="C103" s="1"/>
      <c r="D103" s="1"/>
      <c r="E103" s="1"/>
      <c r="F103" s="1"/>
      <c r="G103" s="25"/>
      <c r="H103" s="26"/>
      <c r="I103" s="27"/>
      <c r="J103" s="1"/>
      <c r="K103" s="1"/>
    </row>
    <row r="104" spans="1:11" ht="16.5" customHeight="1">
      <c r="A104" s="1"/>
      <c r="B104" s="1"/>
      <c r="C104" s="1"/>
      <c r="D104" s="1"/>
      <c r="E104" s="1"/>
      <c r="F104" s="1"/>
      <c r="G104" s="25"/>
      <c r="H104" s="26"/>
      <c r="I104" s="27"/>
      <c r="J104" s="1"/>
      <c r="K104" s="1"/>
    </row>
    <row r="105" spans="1:11" ht="16.5" customHeight="1">
      <c r="A105" s="1"/>
      <c r="B105" s="1"/>
      <c r="C105" s="1"/>
      <c r="D105" s="1"/>
      <c r="E105" s="1"/>
      <c r="F105" s="1"/>
      <c r="G105" s="25"/>
      <c r="H105" s="26"/>
      <c r="I105" s="27"/>
      <c r="J105" s="1"/>
      <c r="K105" s="1"/>
    </row>
    <row r="106" spans="1:11" ht="16.5" customHeight="1">
      <c r="A106" s="1"/>
      <c r="B106" s="1"/>
      <c r="C106" s="1"/>
      <c r="D106" s="1"/>
      <c r="E106" s="1"/>
      <c r="F106" s="1"/>
      <c r="G106" s="25"/>
      <c r="H106" s="26"/>
      <c r="I106" s="27"/>
      <c r="J106" s="1"/>
      <c r="K106" s="1"/>
    </row>
    <row r="107" spans="1:11" ht="16.5" customHeight="1">
      <c r="A107" s="1"/>
      <c r="B107" s="1"/>
      <c r="C107" s="1"/>
      <c r="D107" s="1"/>
      <c r="E107" s="1"/>
      <c r="F107" s="1"/>
      <c r="G107" s="25"/>
      <c r="H107" s="26"/>
      <c r="I107" s="27"/>
      <c r="J107" s="1"/>
      <c r="K107" s="1"/>
    </row>
    <row r="108" spans="1:11" ht="16.5" customHeight="1">
      <c r="A108" s="1"/>
      <c r="B108" s="1"/>
      <c r="C108" s="1"/>
      <c r="D108" s="1"/>
      <c r="E108" s="1"/>
      <c r="F108" s="1"/>
      <c r="G108" s="25"/>
      <c r="H108" s="26"/>
      <c r="I108" s="27"/>
      <c r="J108" s="1"/>
      <c r="K108" s="1"/>
    </row>
    <row r="109" spans="1:11" ht="16.5" customHeight="1">
      <c r="A109" s="1"/>
      <c r="B109" s="1"/>
      <c r="C109" s="1"/>
      <c r="D109" s="1"/>
      <c r="E109" s="1"/>
      <c r="F109" s="1"/>
      <c r="G109" s="25"/>
      <c r="H109" s="26"/>
      <c r="I109" s="27"/>
      <c r="J109" s="1"/>
      <c r="K109" s="1"/>
    </row>
    <row r="110" spans="1:11" ht="16.5" customHeight="1">
      <c r="A110" s="1"/>
      <c r="B110" s="1"/>
      <c r="C110" s="1"/>
      <c r="D110" s="1"/>
      <c r="E110" s="1"/>
      <c r="F110" s="1"/>
      <c r="G110" s="25"/>
      <c r="H110" s="26"/>
      <c r="I110" s="27"/>
      <c r="J110" s="1"/>
      <c r="K110" s="1"/>
    </row>
    <row r="111" spans="1:11" ht="16.5" customHeight="1">
      <c r="A111" s="1"/>
      <c r="B111" s="1"/>
      <c r="C111" s="1"/>
      <c r="D111" s="1"/>
      <c r="E111" s="1"/>
      <c r="F111" s="1"/>
      <c r="G111" s="25"/>
      <c r="H111" s="26"/>
      <c r="I111" s="27"/>
      <c r="J111" s="1"/>
      <c r="K111" s="1"/>
    </row>
    <row r="112" spans="1:11" ht="16.5" customHeight="1">
      <c r="A112" s="1"/>
      <c r="B112" s="1"/>
      <c r="C112" s="1"/>
      <c r="D112" s="1"/>
      <c r="E112" s="1"/>
      <c r="F112" s="1"/>
      <c r="G112" s="25"/>
      <c r="H112" s="26"/>
      <c r="I112" s="27"/>
      <c r="J112" s="1"/>
      <c r="K112" s="1"/>
    </row>
    <row r="113" spans="1:11" ht="16.5" customHeight="1">
      <c r="A113" s="1"/>
      <c r="B113" s="1"/>
      <c r="C113" s="1"/>
      <c r="D113" s="1"/>
      <c r="E113" s="1"/>
      <c r="F113" s="1"/>
      <c r="G113" s="25"/>
      <c r="H113" s="26"/>
      <c r="I113" s="27"/>
      <c r="J113" s="1"/>
      <c r="K113" s="1"/>
    </row>
    <row r="114" spans="1:11" ht="16.5" customHeight="1">
      <c r="A114" s="1"/>
      <c r="B114" s="1"/>
      <c r="C114" s="1"/>
      <c r="D114" s="1"/>
      <c r="E114" s="1"/>
      <c r="F114" s="1"/>
      <c r="G114" s="25"/>
      <c r="H114" s="26"/>
      <c r="I114" s="27"/>
      <c r="J114" s="1"/>
      <c r="K114" s="1"/>
    </row>
    <row r="115" spans="1:11" ht="16.5" customHeight="1">
      <c r="A115" s="1"/>
      <c r="B115" s="1"/>
      <c r="C115" s="1"/>
      <c r="D115" s="1"/>
      <c r="E115" s="1"/>
      <c r="F115" s="1"/>
      <c r="G115" s="25"/>
      <c r="H115" s="26"/>
      <c r="I115" s="27"/>
      <c r="J115" s="1"/>
      <c r="K115" s="1"/>
    </row>
    <row r="116" spans="1:11" ht="16.5" customHeight="1">
      <c r="A116" s="1"/>
      <c r="B116" s="1"/>
      <c r="C116" s="1"/>
      <c r="D116" s="1"/>
      <c r="E116" s="1"/>
      <c r="F116" s="1"/>
      <c r="G116" s="25"/>
      <c r="H116" s="26"/>
      <c r="I116" s="27"/>
      <c r="J116" s="1"/>
      <c r="K116" s="1"/>
    </row>
    <row r="117" spans="1:11" ht="16.5" customHeight="1">
      <c r="A117" s="1"/>
      <c r="B117" s="1"/>
      <c r="C117" s="1"/>
      <c r="D117" s="1"/>
      <c r="E117" s="1"/>
      <c r="F117" s="1"/>
      <c r="G117" s="25"/>
      <c r="H117" s="26"/>
      <c r="I117" s="27"/>
      <c r="J117" s="1"/>
      <c r="K117" s="1"/>
    </row>
    <row r="118" spans="1:11" ht="16.5" customHeight="1">
      <c r="A118" s="1"/>
      <c r="B118" s="1"/>
      <c r="C118" s="1"/>
      <c r="D118" s="1"/>
      <c r="E118" s="1"/>
      <c r="F118" s="1"/>
      <c r="G118" s="25"/>
      <c r="H118" s="26"/>
      <c r="I118" s="27"/>
      <c r="J118" s="1"/>
      <c r="K118" s="1"/>
    </row>
    <row r="119" spans="1:11" ht="16.5" customHeight="1">
      <c r="A119" s="1"/>
      <c r="B119" s="1"/>
      <c r="C119" s="1"/>
      <c r="D119" s="1"/>
      <c r="E119" s="1"/>
      <c r="F119" s="1"/>
      <c r="G119" s="25"/>
      <c r="H119" s="26"/>
      <c r="I119" s="27"/>
      <c r="J119" s="1"/>
      <c r="K119" s="1"/>
    </row>
    <row r="120" spans="1:11" ht="16.5" customHeight="1">
      <c r="A120" s="1"/>
      <c r="B120" s="1"/>
      <c r="C120" s="1"/>
      <c r="D120" s="1"/>
      <c r="E120" s="1"/>
      <c r="F120" s="1"/>
      <c r="G120" s="25"/>
      <c r="H120" s="26"/>
      <c r="I120" s="27"/>
      <c r="J120" s="1"/>
      <c r="K120" s="1"/>
    </row>
    <row r="121" spans="1:11" ht="16.5" customHeight="1">
      <c r="A121" s="1"/>
      <c r="B121" s="1"/>
      <c r="C121" s="1"/>
      <c r="D121" s="1"/>
      <c r="E121" s="1"/>
      <c r="F121" s="1"/>
      <c r="G121" s="25"/>
      <c r="H121" s="26"/>
      <c r="I121" s="27"/>
      <c r="J121" s="1"/>
      <c r="K121" s="1"/>
    </row>
    <row r="122" spans="1:11" ht="16.5" customHeight="1">
      <c r="A122" s="1"/>
      <c r="B122" s="1"/>
      <c r="C122" s="1"/>
      <c r="D122" s="1"/>
      <c r="E122" s="1"/>
      <c r="F122" s="1"/>
      <c r="G122" s="25"/>
      <c r="H122" s="26"/>
      <c r="I122" s="27"/>
      <c r="J122" s="1"/>
      <c r="K122" s="1"/>
    </row>
    <row r="123" spans="1:11" ht="16.5" customHeight="1">
      <c r="A123" s="1"/>
      <c r="B123" s="1"/>
      <c r="C123" s="1"/>
      <c r="D123" s="1"/>
      <c r="E123" s="1"/>
      <c r="F123" s="1"/>
      <c r="G123" s="25"/>
      <c r="H123" s="26"/>
      <c r="I123" s="27"/>
      <c r="J123" s="1"/>
      <c r="K123" s="1"/>
    </row>
    <row r="124" spans="1:11" ht="16.5" customHeight="1">
      <c r="A124" s="1"/>
      <c r="B124" s="1"/>
      <c r="C124" s="1"/>
      <c r="D124" s="1"/>
      <c r="E124" s="1"/>
      <c r="F124" s="1"/>
      <c r="G124" s="25"/>
      <c r="H124" s="26"/>
      <c r="I124" s="27"/>
      <c r="J124" s="1"/>
      <c r="K124" s="1"/>
    </row>
    <row r="125" spans="1:11" ht="16.5" customHeight="1">
      <c r="A125" s="1"/>
      <c r="B125" s="1"/>
      <c r="C125" s="1"/>
      <c r="D125" s="1"/>
      <c r="E125" s="1"/>
      <c r="F125" s="1"/>
      <c r="G125" s="25"/>
      <c r="H125" s="26"/>
      <c r="I125" s="27"/>
      <c r="J125" s="1"/>
      <c r="K125" s="1"/>
    </row>
    <row r="126" spans="1:11" ht="16.5" customHeight="1">
      <c r="A126" s="1"/>
      <c r="B126" s="1"/>
      <c r="C126" s="1"/>
      <c r="D126" s="1"/>
      <c r="E126" s="1"/>
      <c r="F126" s="1"/>
      <c r="G126" s="25"/>
      <c r="H126" s="26"/>
      <c r="I126" s="27"/>
      <c r="J126" s="1"/>
      <c r="K126" s="1"/>
    </row>
    <row r="127" spans="1:11" ht="16.5" customHeight="1">
      <c r="A127" s="1"/>
      <c r="B127" s="1"/>
      <c r="C127" s="1"/>
      <c r="D127" s="1"/>
      <c r="E127" s="1"/>
      <c r="F127" s="1"/>
      <c r="G127" s="25"/>
      <c r="H127" s="26"/>
      <c r="I127" s="27"/>
      <c r="J127" s="1"/>
      <c r="K127" s="1"/>
    </row>
    <row r="128" spans="1:11" ht="16.5" customHeight="1">
      <c r="A128" s="1"/>
      <c r="B128" s="1"/>
      <c r="C128" s="1"/>
      <c r="D128" s="1"/>
      <c r="E128" s="1"/>
      <c r="F128" s="1"/>
      <c r="G128" s="25"/>
      <c r="H128" s="26"/>
      <c r="I128" s="27"/>
      <c r="J128" s="1"/>
      <c r="K128" s="1"/>
    </row>
    <row r="129" spans="1:11" ht="16.5" customHeight="1">
      <c r="A129" s="1"/>
      <c r="B129" s="1"/>
      <c r="C129" s="1"/>
      <c r="D129" s="1"/>
      <c r="E129" s="1"/>
      <c r="F129" s="1"/>
      <c r="G129" s="25"/>
      <c r="H129" s="26"/>
      <c r="I129" s="27"/>
      <c r="J129" s="1"/>
      <c r="K129" s="1"/>
    </row>
    <row r="130" spans="1:11" ht="16.5" customHeight="1">
      <c r="A130" s="1"/>
      <c r="B130" s="1"/>
      <c r="C130" s="1"/>
      <c r="D130" s="1"/>
      <c r="E130" s="1"/>
      <c r="F130" s="1"/>
      <c r="G130" s="25"/>
      <c r="H130" s="26"/>
      <c r="I130" s="27"/>
      <c r="J130" s="1"/>
      <c r="K130" s="1"/>
    </row>
    <row r="131" spans="1:11" ht="16.5" customHeight="1">
      <c r="A131" s="1"/>
      <c r="B131" s="1"/>
      <c r="C131" s="1"/>
      <c r="D131" s="1"/>
      <c r="E131" s="1"/>
      <c r="F131" s="1"/>
      <c r="G131" s="25"/>
      <c r="H131" s="26"/>
      <c r="I131" s="27"/>
      <c r="J131" s="1"/>
      <c r="K131" s="1"/>
    </row>
    <row r="132" spans="1:11" ht="16.5" customHeight="1">
      <c r="A132" s="1"/>
      <c r="B132" s="1"/>
      <c r="C132" s="1"/>
      <c r="D132" s="1"/>
      <c r="E132" s="1"/>
      <c r="F132" s="1"/>
      <c r="G132" s="25"/>
      <c r="H132" s="26"/>
      <c r="I132" s="27"/>
      <c r="J132" s="1"/>
      <c r="K132" s="1"/>
    </row>
    <row r="133" spans="1:11" ht="16.5" customHeight="1">
      <c r="A133" s="1"/>
      <c r="B133" s="1"/>
      <c r="C133" s="1"/>
      <c r="D133" s="1"/>
      <c r="E133" s="1"/>
      <c r="F133" s="1"/>
      <c r="G133" s="25"/>
      <c r="H133" s="26"/>
      <c r="I133" s="27"/>
      <c r="J133" s="1"/>
      <c r="K133" s="1"/>
    </row>
    <row r="134" spans="1:11" ht="16.5" customHeight="1">
      <c r="A134" s="1"/>
      <c r="B134" s="1"/>
      <c r="C134" s="1"/>
      <c r="D134" s="1"/>
      <c r="E134" s="1"/>
      <c r="F134" s="1"/>
      <c r="G134" s="25"/>
      <c r="H134" s="26"/>
      <c r="I134" s="27"/>
      <c r="J134" s="1"/>
      <c r="K134" s="1"/>
    </row>
    <row r="135" spans="1:11" ht="16.5" customHeight="1">
      <c r="A135" s="1"/>
      <c r="B135" s="1"/>
      <c r="C135" s="1"/>
      <c r="D135" s="1"/>
      <c r="E135" s="1"/>
      <c r="F135" s="1"/>
      <c r="G135" s="25"/>
      <c r="H135" s="26"/>
      <c r="I135" s="27"/>
      <c r="J135" s="1"/>
      <c r="K135" s="1"/>
    </row>
    <row r="136" spans="1:11" ht="16.5" customHeight="1">
      <c r="A136" s="1"/>
      <c r="B136" s="1"/>
      <c r="C136" s="1"/>
      <c r="D136" s="1"/>
      <c r="E136" s="1"/>
      <c r="F136" s="1"/>
      <c r="G136" s="25"/>
      <c r="H136" s="26"/>
      <c r="I136" s="27"/>
      <c r="J136" s="1"/>
      <c r="K136" s="1"/>
    </row>
    <row r="137" spans="1:11" ht="16.5" customHeight="1">
      <c r="A137" s="1"/>
      <c r="B137" s="1"/>
      <c r="C137" s="1"/>
      <c r="D137" s="1"/>
      <c r="E137" s="1"/>
      <c r="F137" s="1"/>
      <c r="G137" s="25"/>
      <c r="H137" s="26"/>
      <c r="I137" s="27"/>
      <c r="J137" s="1"/>
      <c r="K137" s="1"/>
    </row>
    <row r="138" spans="1:11" ht="16.5" customHeight="1">
      <c r="A138" s="1"/>
      <c r="B138" s="1"/>
      <c r="C138" s="1"/>
      <c r="D138" s="1"/>
      <c r="E138" s="1"/>
      <c r="F138" s="1"/>
      <c r="G138" s="25"/>
      <c r="H138" s="26"/>
      <c r="I138" s="27"/>
      <c r="J138" s="1"/>
      <c r="K138" s="1"/>
    </row>
    <row r="139" spans="1:11" ht="16.5" customHeight="1">
      <c r="A139" s="1"/>
      <c r="B139" s="1"/>
      <c r="C139" s="1"/>
      <c r="D139" s="1"/>
      <c r="E139" s="1"/>
      <c r="F139" s="1"/>
      <c r="G139" s="25"/>
      <c r="H139" s="26"/>
      <c r="I139" s="27"/>
      <c r="J139" s="1"/>
      <c r="K139" s="1"/>
    </row>
    <row r="140" spans="1:11" ht="16.5" customHeight="1">
      <c r="A140" s="1"/>
      <c r="B140" s="1"/>
      <c r="C140" s="1"/>
      <c r="D140" s="1"/>
      <c r="E140" s="1"/>
      <c r="F140" s="1"/>
      <c r="G140" s="25"/>
      <c r="H140" s="26"/>
      <c r="I140" s="27"/>
      <c r="J140" s="1"/>
      <c r="K140" s="1"/>
    </row>
    <row r="141" spans="1:11" ht="16.5" customHeight="1">
      <c r="A141" s="1"/>
      <c r="B141" s="1"/>
      <c r="C141" s="1"/>
      <c r="D141" s="1"/>
      <c r="E141" s="1"/>
      <c r="F141" s="1"/>
      <c r="G141" s="25"/>
      <c r="H141" s="26"/>
      <c r="I141" s="27"/>
      <c r="J141" s="1"/>
      <c r="K141" s="1"/>
    </row>
    <row r="142" spans="1:11" ht="16.5" customHeight="1">
      <c r="A142" s="1"/>
      <c r="B142" s="1"/>
      <c r="C142" s="1"/>
      <c r="D142" s="1"/>
      <c r="E142" s="1"/>
      <c r="F142" s="1"/>
      <c r="G142" s="25"/>
      <c r="H142" s="26"/>
      <c r="I142" s="27"/>
      <c r="J142" s="1"/>
      <c r="K142" s="1"/>
    </row>
    <row r="143" spans="1:11" ht="16.5" customHeight="1">
      <c r="A143" s="1"/>
      <c r="B143" s="1"/>
      <c r="C143" s="1"/>
      <c r="D143" s="1"/>
      <c r="E143" s="1"/>
      <c r="F143" s="1"/>
      <c r="G143" s="25"/>
      <c r="H143" s="26"/>
      <c r="I143" s="27"/>
      <c r="J143" s="1"/>
      <c r="K143" s="1"/>
    </row>
    <row r="144" spans="1:11" ht="16.5" customHeight="1">
      <c r="A144" s="1"/>
      <c r="B144" s="1"/>
      <c r="C144" s="1"/>
      <c r="D144" s="1"/>
      <c r="E144" s="1"/>
      <c r="F144" s="1"/>
      <c r="G144" s="25"/>
      <c r="H144" s="26"/>
      <c r="I144" s="27"/>
      <c r="J144" s="1"/>
      <c r="K144" s="1"/>
    </row>
    <row r="145" spans="1:11" ht="16.5" customHeight="1">
      <c r="A145" s="1"/>
      <c r="B145" s="1"/>
      <c r="C145" s="1"/>
      <c r="D145" s="1"/>
      <c r="E145" s="1"/>
      <c r="F145" s="1"/>
      <c r="G145" s="25"/>
      <c r="H145" s="26"/>
      <c r="I145" s="27"/>
      <c r="J145" s="1"/>
      <c r="K145" s="1"/>
    </row>
    <row r="146" spans="1:11" ht="16.5" customHeight="1">
      <c r="A146" s="1"/>
      <c r="B146" s="1"/>
      <c r="C146" s="1"/>
      <c r="D146" s="1"/>
      <c r="E146" s="1"/>
      <c r="F146" s="1"/>
      <c r="G146" s="25"/>
      <c r="H146" s="26"/>
      <c r="I146" s="27"/>
      <c r="J146" s="1"/>
      <c r="K146" s="1"/>
    </row>
    <row r="147" spans="1:11" ht="16.5" customHeight="1">
      <c r="A147" s="1"/>
      <c r="B147" s="1"/>
      <c r="C147" s="1"/>
      <c r="D147" s="1"/>
      <c r="E147" s="1"/>
      <c r="F147" s="1"/>
      <c r="G147" s="25"/>
      <c r="H147" s="26"/>
      <c r="I147" s="27"/>
      <c r="J147" s="1"/>
      <c r="K147" s="1"/>
    </row>
    <row r="148" spans="1:11" ht="16.5" customHeight="1">
      <c r="A148" s="1"/>
      <c r="B148" s="1"/>
      <c r="C148" s="1"/>
      <c r="D148" s="1"/>
      <c r="E148" s="1"/>
      <c r="F148" s="1"/>
      <c r="G148" s="25"/>
      <c r="H148" s="26"/>
      <c r="I148" s="27"/>
      <c r="J148" s="1"/>
      <c r="K148" s="1"/>
    </row>
    <row r="149" spans="1:11" ht="16.5" customHeight="1">
      <c r="A149" s="1"/>
      <c r="B149" s="1"/>
      <c r="C149" s="1"/>
      <c r="D149" s="1"/>
      <c r="E149" s="1"/>
      <c r="F149" s="1"/>
      <c r="G149" s="25"/>
      <c r="H149" s="26"/>
      <c r="I149" s="27"/>
      <c r="J149" s="1"/>
      <c r="K149" s="1"/>
    </row>
    <row r="150" spans="1:11" ht="16.5" customHeight="1">
      <c r="A150" s="1"/>
      <c r="B150" s="1"/>
      <c r="C150" s="1"/>
      <c r="D150" s="1"/>
      <c r="E150" s="1"/>
      <c r="F150" s="1"/>
      <c r="G150" s="25"/>
      <c r="H150" s="26"/>
      <c r="I150" s="27"/>
      <c r="J150" s="1"/>
      <c r="K150" s="1"/>
    </row>
    <row r="151" spans="1:11" ht="16.5" customHeight="1">
      <c r="A151" s="1"/>
      <c r="B151" s="1"/>
      <c r="C151" s="1"/>
      <c r="D151" s="1"/>
      <c r="E151" s="1"/>
      <c r="F151" s="1"/>
      <c r="G151" s="25"/>
      <c r="H151" s="26"/>
      <c r="I151" s="27"/>
      <c r="J151" s="1"/>
      <c r="K151" s="1"/>
    </row>
    <row r="152" spans="1:11" ht="16.5" customHeight="1">
      <c r="A152" s="1"/>
      <c r="B152" s="1"/>
      <c r="C152" s="1"/>
      <c r="D152" s="1"/>
      <c r="E152" s="1"/>
      <c r="F152" s="1"/>
      <c r="G152" s="25"/>
      <c r="H152" s="26"/>
      <c r="I152" s="27"/>
      <c r="J152" s="1"/>
      <c r="K152" s="1"/>
    </row>
    <row r="153" spans="1:11" ht="16.5" customHeight="1">
      <c r="A153" s="1"/>
      <c r="B153" s="1"/>
      <c r="C153" s="1"/>
      <c r="D153" s="1"/>
      <c r="E153" s="1"/>
      <c r="F153" s="1"/>
      <c r="G153" s="25"/>
      <c r="H153" s="26"/>
      <c r="I153" s="27"/>
      <c r="J153" s="1"/>
      <c r="K153" s="1"/>
    </row>
    <row r="154" spans="1:11" ht="16.5" customHeight="1">
      <c r="A154" s="1"/>
      <c r="B154" s="1"/>
      <c r="C154" s="1"/>
      <c r="D154" s="1"/>
      <c r="E154" s="1"/>
      <c r="F154" s="1"/>
      <c r="G154" s="25"/>
      <c r="H154" s="26"/>
      <c r="I154" s="27"/>
      <c r="J154" s="1"/>
      <c r="K154" s="1"/>
    </row>
    <row r="155" spans="1:11" ht="16.5" customHeight="1">
      <c r="A155" s="1"/>
      <c r="B155" s="1"/>
      <c r="C155" s="1"/>
      <c r="D155" s="1"/>
      <c r="E155" s="1"/>
      <c r="F155" s="1"/>
      <c r="G155" s="25"/>
      <c r="H155" s="26"/>
      <c r="I155" s="27"/>
      <c r="J155" s="1"/>
      <c r="K155" s="1"/>
    </row>
    <row r="156" spans="1:11" ht="16.5" customHeight="1">
      <c r="A156" s="1"/>
      <c r="B156" s="1"/>
      <c r="C156" s="1"/>
      <c r="D156" s="1"/>
      <c r="E156" s="1"/>
      <c r="F156" s="1"/>
      <c r="G156" s="25"/>
      <c r="H156" s="26"/>
      <c r="I156" s="27"/>
      <c r="J156" s="1"/>
      <c r="K156" s="1"/>
    </row>
    <row r="157" spans="1:11" ht="16.5" customHeight="1">
      <c r="A157" s="1"/>
      <c r="B157" s="1"/>
      <c r="C157" s="1"/>
      <c r="D157" s="1"/>
      <c r="E157" s="1"/>
      <c r="F157" s="1"/>
      <c r="G157" s="25"/>
      <c r="H157" s="26"/>
      <c r="I157" s="27"/>
      <c r="J157" s="1"/>
      <c r="K157" s="1"/>
    </row>
    <row r="158" spans="1:11" ht="16.5" customHeight="1">
      <c r="A158" s="1"/>
      <c r="B158" s="1"/>
      <c r="C158" s="1"/>
      <c r="D158" s="1"/>
      <c r="E158" s="1"/>
      <c r="F158" s="1"/>
      <c r="G158" s="25"/>
      <c r="H158" s="26"/>
      <c r="I158" s="27"/>
      <c r="J158" s="1"/>
      <c r="K158" s="1"/>
    </row>
    <row r="159" spans="1:11" ht="16.5" customHeight="1">
      <c r="A159" s="1"/>
      <c r="B159" s="1"/>
      <c r="C159" s="1"/>
      <c r="D159" s="1"/>
      <c r="E159" s="1"/>
      <c r="F159" s="1"/>
      <c r="G159" s="25"/>
      <c r="H159" s="26"/>
      <c r="I159" s="27"/>
      <c r="J159" s="1"/>
      <c r="K159" s="1"/>
    </row>
    <row r="160" spans="1:11" ht="16.5" customHeight="1">
      <c r="A160" s="1"/>
      <c r="B160" s="1"/>
      <c r="C160" s="1"/>
      <c r="D160" s="1"/>
      <c r="E160" s="1"/>
      <c r="F160" s="1"/>
      <c r="G160" s="25"/>
      <c r="H160" s="26"/>
      <c r="I160" s="27"/>
      <c r="J160" s="1"/>
      <c r="K160" s="1"/>
    </row>
    <row r="161" spans="1:11" ht="16.5" customHeight="1">
      <c r="A161" s="1"/>
      <c r="B161" s="1"/>
      <c r="C161" s="1"/>
      <c r="D161" s="1"/>
      <c r="E161" s="1"/>
      <c r="F161" s="1"/>
      <c r="G161" s="25"/>
      <c r="H161" s="26"/>
      <c r="I161" s="27"/>
      <c r="J161" s="1"/>
      <c r="K161" s="1"/>
    </row>
    <row r="162" spans="1:11" ht="16.5" customHeight="1">
      <c r="A162" s="1"/>
      <c r="B162" s="1"/>
      <c r="C162" s="1"/>
      <c r="D162" s="1"/>
      <c r="E162" s="1"/>
      <c r="F162" s="1"/>
      <c r="G162" s="25"/>
      <c r="H162" s="26"/>
      <c r="I162" s="27"/>
      <c r="J162" s="1"/>
      <c r="K162" s="1"/>
    </row>
    <row r="163" spans="1:11" ht="16.5" customHeight="1">
      <c r="A163" s="1"/>
      <c r="B163" s="1"/>
      <c r="C163" s="1"/>
      <c r="D163" s="1"/>
      <c r="E163" s="1"/>
      <c r="F163" s="1"/>
      <c r="G163" s="25"/>
      <c r="H163" s="26"/>
      <c r="I163" s="27"/>
      <c r="J163" s="1"/>
      <c r="K163" s="1"/>
    </row>
    <row r="164" spans="1:11" ht="16.5" customHeight="1">
      <c r="A164" s="1"/>
      <c r="B164" s="1"/>
      <c r="C164" s="1"/>
      <c r="D164" s="1"/>
      <c r="E164" s="1"/>
      <c r="F164" s="1"/>
      <c r="G164" s="25"/>
      <c r="H164" s="26"/>
      <c r="I164" s="27"/>
      <c r="J164" s="1"/>
      <c r="K164" s="1"/>
    </row>
    <row r="165" spans="1:11" ht="16.5" customHeight="1">
      <c r="A165" s="1"/>
      <c r="B165" s="1"/>
      <c r="C165" s="1"/>
      <c r="D165" s="1"/>
      <c r="E165" s="1"/>
      <c r="F165" s="1"/>
      <c r="G165" s="25"/>
      <c r="H165" s="26"/>
      <c r="I165" s="27"/>
      <c r="J165" s="1"/>
      <c r="K165" s="1"/>
    </row>
    <row r="166" spans="1:11" ht="16.5" customHeight="1">
      <c r="A166" s="1"/>
      <c r="B166" s="1"/>
      <c r="C166" s="1"/>
      <c r="D166" s="1"/>
      <c r="E166" s="1"/>
      <c r="F166" s="1"/>
      <c r="G166" s="25"/>
      <c r="H166" s="26"/>
      <c r="I166" s="27"/>
      <c r="J166" s="1"/>
      <c r="K166" s="1"/>
    </row>
    <row r="167" spans="1:11" ht="16.5" customHeight="1">
      <c r="A167" s="1"/>
      <c r="B167" s="1"/>
      <c r="C167" s="1"/>
      <c r="D167" s="1"/>
      <c r="E167" s="1"/>
      <c r="F167" s="1"/>
      <c r="G167" s="25"/>
      <c r="H167" s="26"/>
      <c r="I167" s="27"/>
      <c r="J167" s="1"/>
      <c r="K167" s="1"/>
    </row>
    <row r="168" spans="1:11" ht="16.5" customHeight="1">
      <c r="A168" s="1"/>
      <c r="B168" s="1"/>
      <c r="C168" s="1"/>
      <c r="D168" s="1"/>
      <c r="E168" s="1"/>
      <c r="F168" s="1"/>
      <c r="G168" s="25"/>
      <c r="H168" s="26"/>
      <c r="I168" s="27"/>
      <c r="J168" s="1"/>
      <c r="K168" s="1"/>
    </row>
    <row r="169" spans="1:11" ht="16.5" customHeight="1">
      <c r="A169" s="1"/>
      <c r="B169" s="1"/>
      <c r="C169" s="1"/>
      <c r="D169" s="1"/>
      <c r="E169" s="1"/>
      <c r="F169" s="1"/>
      <c r="G169" s="25"/>
      <c r="H169" s="26"/>
      <c r="I169" s="27"/>
      <c r="J169" s="1"/>
      <c r="K169" s="1"/>
    </row>
    <row r="170" spans="1:11" ht="16.5" customHeight="1">
      <c r="A170" s="1"/>
      <c r="B170" s="1"/>
      <c r="C170" s="1"/>
      <c r="D170" s="1"/>
      <c r="E170" s="1"/>
      <c r="F170" s="1"/>
      <c r="G170" s="25"/>
      <c r="H170" s="26"/>
      <c r="I170" s="27"/>
      <c r="J170" s="1"/>
      <c r="K170" s="1"/>
    </row>
    <row r="171" spans="1:11" ht="16.5" customHeight="1">
      <c r="A171" s="1"/>
      <c r="B171" s="1"/>
      <c r="C171" s="1"/>
      <c r="D171" s="1"/>
      <c r="E171" s="1"/>
      <c r="F171" s="1"/>
      <c r="G171" s="25"/>
      <c r="H171" s="26"/>
      <c r="I171" s="27"/>
      <c r="J171" s="1"/>
      <c r="K171" s="1"/>
    </row>
    <row r="172" spans="1:11" ht="16.5" customHeight="1">
      <c r="A172" s="1"/>
      <c r="B172" s="1"/>
      <c r="C172" s="1"/>
      <c r="D172" s="1"/>
      <c r="E172" s="1"/>
      <c r="F172" s="1"/>
      <c r="G172" s="25"/>
      <c r="H172" s="26"/>
      <c r="I172" s="27"/>
      <c r="J172" s="1"/>
      <c r="K172" s="1"/>
    </row>
    <row r="173" spans="1:11" ht="16.5" customHeight="1">
      <c r="A173" s="1"/>
      <c r="B173" s="1"/>
      <c r="C173" s="1"/>
      <c r="D173" s="1"/>
      <c r="E173" s="1"/>
      <c r="F173" s="1"/>
      <c r="G173" s="25"/>
      <c r="H173" s="26"/>
      <c r="I173" s="27"/>
      <c r="J173" s="1"/>
      <c r="K173" s="1"/>
    </row>
    <row r="174" spans="1:11" ht="16.5" customHeight="1">
      <c r="A174" s="1"/>
      <c r="B174" s="1"/>
      <c r="C174" s="1"/>
      <c r="D174" s="1"/>
      <c r="E174" s="1"/>
      <c r="F174" s="1"/>
      <c r="G174" s="25"/>
      <c r="H174" s="26"/>
      <c r="I174" s="27"/>
      <c r="J174" s="1"/>
      <c r="K174" s="1"/>
    </row>
    <row r="175" spans="1:11" ht="16.5" customHeight="1">
      <c r="A175" s="1"/>
      <c r="B175" s="1"/>
      <c r="C175" s="1"/>
      <c r="D175" s="1"/>
      <c r="E175" s="1"/>
      <c r="F175" s="1"/>
      <c r="G175" s="25"/>
      <c r="H175" s="26"/>
      <c r="I175" s="27"/>
      <c r="J175" s="1"/>
      <c r="K175" s="1"/>
    </row>
    <row r="176" spans="1:11" ht="16.5" customHeight="1">
      <c r="A176" s="1"/>
      <c r="B176" s="1"/>
      <c r="C176" s="1"/>
      <c r="D176" s="1"/>
      <c r="E176" s="1"/>
      <c r="F176" s="1"/>
      <c r="G176" s="25"/>
      <c r="H176" s="26"/>
      <c r="I176" s="27"/>
      <c r="J176" s="1"/>
      <c r="K176" s="1"/>
    </row>
    <row r="177" spans="1:11" ht="16.5" customHeight="1">
      <c r="A177" s="1"/>
      <c r="B177" s="1"/>
      <c r="C177" s="1"/>
      <c r="D177" s="1"/>
      <c r="E177" s="1"/>
      <c r="F177" s="1"/>
      <c r="G177" s="25"/>
      <c r="H177" s="26"/>
      <c r="I177" s="27"/>
      <c r="J177" s="1"/>
      <c r="K177" s="1"/>
    </row>
    <row r="178" spans="1:11" ht="16.5" customHeight="1">
      <c r="A178" s="1"/>
      <c r="B178" s="1"/>
      <c r="C178" s="1"/>
      <c r="D178" s="1"/>
      <c r="E178" s="1"/>
      <c r="F178" s="1"/>
      <c r="G178" s="25"/>
      <c r="H178" s="26"/>
      <c r="I178" s="27"/>
      <c r="J178" s="1"/>
      <c r="K178" s="1"/>
    </row>
    <row r="179" spans="1:11" ht="16.5" customHeight="1">
      <c r="A179" s="1"/>
      <c r="B179" s="1"/>
      <c r="C179" s="1"/>
      <c r="D179" s="1"/>
      <c r="E179" s="1"/>
      <c r="F179" s="1"/>
      <c r="G179" s="25"/>
      <c r="H179" s="26"/>
      <c r="I179" s="27"/>
      <c r="J179" s="1"/>
      <c r="K179" s="1"/>
    </row>
    <row r="180" spans="1:11" ht="16.5" customHeight="1">
      <c r="A180" s="1"/>
      <c r="B180" s="1"/>
      <c r="C180" s="1"/>
      <c r="D180" s="1"/>
      <c r="E180" s="1"/>
      <c r="F180" s="1"/>
      <c r="G180" s="25"/>
      <c r="H180" s="26"/>
      <c r="I180" s="27"/>
      <c r="J180" s="1"/>
      <c r="K180" s="1"/>
    </row>
    <row r="181" spans="1:11" ht="16.5" customHeight="1">
      <c r="A181" s="1"/>
      <c r="B181" s="1"/>
      <c r="C181" s="1"/>
      <c r="D181" s="1"/>
      <c r="E181" s="1"/>
      <c r="F181" s="1"/>
      <c r="G181" s="25"/>
      <c r="H181" s="26"/>
      <c r="I181" s="27"/>
      <c r="J181" s="1"/>
      <c r="K181" s="1"/>
    </row>
    <row r="182" spans="1:11" ht="16.5" customHeight="1">
      <c r="A182" s="1"/>
      <c r="B182" s="1"/>
      <c r="C182" s="1"/>
      <c r="D182" s="1"/>
      <c r="E182" s="1"/>
      <c r="F182" s="1"/>
      <c r="G182" s="25"/>
      <c r="H182" s="26"/>
      <c r="I182" s="27"/>
      <c r="J182" s="1"/>
      <c r="K182" s="1"/>
    </row>
    <row r="183" spans="1:11" ht="16.5" customHeight="1">
      <c r="A183" s="1"/>
      <c r="B183" s="1"/>
      <c r="C183" s="1"/>
      <c r="D183" s="1"/>
      <c r="E183" s="1"/>
      <c r="F183" s="1"/>
      <c r="G183" s="25"/>
      <c r="H183" s="26"/>
      <c r="I183" s="27"/>
      <c r="J183" s="1"/>
      <c r="K183" s="1"/>
    </row>
    <row r="184" spans="1:11" ht="16.5" customHeight="1">
      <c r="A184" s="1"/>
      <c r="B184" s="1"/>
      <c r="C184" s="1"/>
      <c r="D184" s="1"/>
      <c r="E184" s="1"/>
      <c r="F184" s="1"/>
      <c r="G184" s="25"/>
      <c r="H184" s="26"/>
      <c r="I184" s="27"/>
      <c r="J184" s="1"/>
      <c r="K184" s="1"/>
    </row>
    <row r="185" spans="1:11" ht="16.5" customHeight="1">
      <c r="A185" s="1"/>
      <c r="B185" s="1"/>
      <c r="C185" s="1"/>
      <c r="D185" s="1"/>
      <c r="E185" s="1"/>
      <c r="F185" s="1"/>
      <c r="G185" s="25"/>
      <c r="H185" s="26"/>
      <c r="I185" s="27"/>
      <c r="J185" s="1"/>
      <c r="K185" s="1"/>
    </row>
    <row r="186" spans="1:11" ht="16.5" customHeight="1">
      <c r="A186" s="1"/>
      <c r="B186" s="1"/>
      <c r="C186" s="1"/>
      <c r="D186" s="1"/>
      <c r="E186" s="1"/>
      <c r="F186" s="1"/>
      <c r="G186" s="25"/>
      <c r="H186" s="26"/>
      <c r="I186" s="27"/>
      <c r="J186" s="1"/>
      <c r="K186" s="1"/>
    </row>
    <row r="187" spans="1:11" ht="16.5" customHeight="1">
      <c r="A187" s="1"/>
      <c r="B187" s="1"/>
      <c r="C187" s="1"/>
      <c r="D187" s="1"/>
      <c r="E187" s="1"/>
      <c r="F187" s="1"/>
      <c r="G187" s="25"/>
      <c r="H187" s="26"/>
      <c r="I187" s="27"/>
      <c r="J187" s="1"/>
      <c r="K187" s="1"/>
    </row>
    <row r="188" spans="1:11" ht="16.5" customHeight="1">
      <c r="A188" s="1"/>
      <c r="B188" s="1"/>
      <c r="C188" s="1"/>
      <c r="D188" s="1"/>
      <c r="E188" s="1"/>
      <c r="F188" s="1"/>
      <c r="G188" s="25"/>
      <c r="H188" s="26"/>
      <c r="I188" s="27"/>
      <c r="J188" s="1"/>
      <c r="K188" s="1"/>
    </row>
    <row r="189" spans="1:11" ht="16.5" customHeight="1">
      <c r="A189" s="1"/>
      <c r="B189" s="1"/>
      <c r="C189" s="1"/>
      <c r="D189" s="1"/>
      <c r="E189" s="1"/>
      <c r="F189" s="1"/>
      <c r="G189" s="25"/>
      <c r="H189" s="26"/>
      <c r="I189" s="27"/>
      <c r="J189" s="1"/>
      <c r="K189" s="1"/>
    </row>
    <row r="190" spans="1:11" ht="16.5" customHeight="1">
      <c r="A190" s="1"/>
      <c r="B190" s="1"/>
      <c r="C190" s="1"/>
      <c r="D190" s="1"/>
      <c r="E190" s="1"/>
      <c r="F190" s="1"/>
      <c r="G190" s="25"/>
      <c r="H190" s="26"/>
      <c r="I190" s="27"/>
      <c r="J190" s="1"/>
      <c r="K190" s="1"/>
    </row>
    <row r="191" spans="1:11" ht="16.5" customHeight="1">
      <c r="A191" s="1"/>
      <c r="B191" s="1"/>
      <c r="C191" s="1"/>
      <c r="D191" s="1"/>
      <c r="E191" s="1"/>
      <c r="F191" s="1"/>
      <c r="G191" s="25"/>
      <c r="H191" s="26"/>
      <c r="I191" s="27"/>
      <c r="J191" s="1"/>
      <c r="K191" s="1"/>
    </row>
    <row r="192" spans="1:11" ht="16.5" customHeight="1">
      <c r="A192" s="1"/>
      <c r="B192" s="1"/>
      <c r="C192" s="1"/>
      <c r="D192" s="1"/>
      <c r="E192" s="1"/>
      <c r="F192" s="1"/>
      <c r="G192" s="25"/>
      <c r="H192" s="26"/>
      <c r="I192" s="27"/>
      <c r="J192" s="1"/>
      <c r="K192" s="1"/>
    </row>
    <row r="193" spans="1:11" ht="16.5" customHeight="1">
      <c r="A193" s="1"/>
      <c r="B193" s="1"/>
      <c r="C193" s="1"/>
      <c r="D193" s="1"/>
      <c r="E193" s="1"/>
      <c r="F193" s="1"/>
      <c r="G193" s="25"/>
      <c r="H193" s="26"/>
      <c r="I193" s="27"/>
      <c r="J193" s="1"/>
      <c r="K193" s="1"/>
    </row>
    <row r="194" spans="1:11" ht="16.5" customHeight="1">
      <c r="A194" s="1"/>
      <c r="B194" s="1"/>
      <c r="C194" s="1"/>
      <c r="D194" s="1"/>
      <c r="E194" s="1"/>
      <c r="F194" s="1"/>
      <c r="G194" s="25"/>
      <c r="H194" s="26"/>
      <c r="I194" s="27"/>
      <c r="J194" s="1"/>
      <c r="K194" s="1"/>
    </row>
    <row r="195" spans="1:11" ht="16.5" customHeight="1">
      <c r="A195" s="1"/>
      <c r="B195" s="1"/>
      <c r="C195" s="1"/>
      <c r="D195" s="1"/>
      <c r="E195" s="1"/>
      <c r="F195" s="1"/>
      <c r="G195" s="25"/>
      <c r="H195" s="26"/>
      <c r="I195" s="27"/>
      <c r="J195" s="1"/>
      <c r="K195" s="1"/>
    </row>
    <row r="196" spans="1:11" ht="16.5" customHeight="1">
      <c r="A196" s="1"/>
      <c r="B196" s="1"/>
      <c r="C196" s="1"/>
      <c r="D196" s="1"/>
      <c r="E196" s="1"/>
      <c r="F196" s="1"/>
      <c r="G196" s="25"/>
      <c r="H196" s="26"/>
      <c r="I196" s="27"/>
      <c r="J196" s="1"/>
      <c r="K196" s="1"/>
    </row>
    <row r="197" spans="1:11" ht="16.5" customHeight="1">
      <c r="A197" s="1"/>
      <c r="B197" s="1"/>
      <c r="C197" s="1"/>
      <c r="D197" s="1"/>
      <c r="E197" s="1"/>
      <c r="F197" s="1"/>
      <c r="G197" s="25"/>
      <c r="H197" s="26"/>
      <c r="I197" s="27"/>
      <c r="J197" s="1"/>
      <c r="K197" s="1"/>
    </row>
    <row r="198" spans="1:11" ht="16.5" customHeight="1">
      <c r="A198" s="1"/>
      <c r="B198" s="1"/>
      <c r="C198" s="1"/>
      <c r="D198" s="1"/>
      <c r="E198" s="1"/>
      <c r="F198" s="1"/>
      <c r="G198" s="25"/>
      <c r="H198" s="26"/>
      <c r="I198" s="27"/>
      <c r="J198" s="1"/>
      <c r="K198" s="1"/>
    </row>
    <row r="199" spans="1:11" ht="16.5" customHeight="1">
      <c r="A199" s="1"/>
      <c r="B199" s="1"/>
      <c r="C199" s="1"/>
      <c r="D199" s="1"/>
      <c r="E199" s="1"/>
      <c r="F199" s="1"/>
      <c r="G199" s="25"/>
      <c r="H199" s="26"/>
      <c r="I199" s="27"/>
      <c r="J199" s="1"/>
      <c r="K199" s="1"/>
    </row>
    <row r="200" spans="1:11" ht="16.5" customHeight="1">
      <c r="A200" s="1"/>
      <c r="B200" s="1"/>
      <c r="C200" s="1"/>
      <c r="D200" s="1"/>
      <c r="E200" s="1"/>
      <c r="F200" s="1"/>
      <c r="G200" s="25"/>
      <c r="H200" s="26"/>
      <c r="I200" s="27"/>
      <c r="J200" s="1"/>
      <c r="K200" s="1"/>
    </row>
    <row r="201" spans="1:11" ht="16.5" customHeight="1">
      <c r="A201" s="1"/>
      <c r="B201" s="1"/>
      <c r="C201" s="1"/>
      <c r="D201" s="1"/>
      <c r="E201" s="1"/>
      <c r="F201" s="1"/>
      <c r="G201" s="25"/>
      <c r="H201" s="26"/>
      <c r="I201" s="27"/>
      <c r="J201" s="1"/>
      <c r="K201" s="1"/>
    </row>
    <row r="202" spans="1:11" ht="16.5" customHeight="1">
      <c r="A202" s="1"/>
      <c r="B202" s="1"/>
      <c r="C202" s="1"/>
      <c r="D202" s="1"/>
      <c r="E202" s="1"/>
      <c r="F202" s="1"/>
      <c r="G202" s="25"/>
      <c r="H202" s="26"/>
      <c r="I202" s="27"/>
      <c r="J202" s="1"/>
      <c r="K202" s="1"/>
    </row>
    <row r="203" spans="1:11" ht="16.5" customHeight="1">
      <c r="A203" s="1"/>
      <c r="B203" s="1"/>
      <c r="C203" s="1"/>
      <c r="D203" s="1"/>
      <c r="E203" s="1"/>
      <c r="F203" s="1"/>
      <c r="G203" s="25"/>
      <c r="H203" s="26"/>
      <c r="I203" s="27"/>
      <c r="J203" s="1"/>
      <c r="K203" s="1"/>
    </row>
    <row r="204" spans="1:11" ht="16.5" customHeight="1">
      <c r="A204" s="1"/>
      <c r="B204" s="1"/>
      <c r="C204" s="1"/>
      <c r="D204" s="1"/>
      <c r="E204" s="1"/>
      <c r="F204" s="1"/>
      <c r="G204" s="25"/>
      <c r="H204" s="26"/>
      <c r="I204" s="27"/>
      <c r="J204" s="1"/>
      <c r="K204" s="1"/>
    </row>
    <row r="205" spans="1:11" ht="16.5" customHeight="1">
      <c r="A205" s="1"/>
      <c r="B205" s="1"/>
      <c r="C205" s="1"/>
      <c r="D205" s="1"/>
      <c r="E205" s="1"/>
      <c r="F205" s="1"/>
      <c r="G205" s="25"/>
      <c r="H205" s="26"/>
      <c r="I205" s="27"/>
      <c r="J205" s="1"/>
      <c r="K205" s="1"/>
    </row>
    <row r="206" spans="1:11" ht="16.5" customHeight="1">
      <c r="A206" s="1"/>
      <c r="B206" s="1"/>
      <c r="C206" s="1"/>
      <c r="D206" s="1"/>
      <c r="E206" s="1"/>
      <c r="F206" s="1"/>
      <c r="G206" s="25"/>
      <c r="H206" s="26"/>
      <c r="I206" s="27"/>
      <c r="J206" s="1"/>
      <c r="K206" s="1"/>
    </row>
    <row r="207" spans="1:11" ht="16.5" customHeight="1">
      <c r="A207" s="1"/>
      <c r="B207" s="1"/>
      <c r="C207" s="1"/>
      <c r="D207" s="1"/>
      <c r="E207" s="1"/>
      <c r="F207" s="1"/>
      <c r="G207" s="25"/>
      <c r="H207" s="26"/>
      <c r="I207" s="27"/>
      <c r="J207" s="1"/>
      <c r="K207" s="1"/>
    </row>
    <row r="208" spans="1:11" ht="16.5" customHeight="1">
      <c r="A208" s="1"/>
      <c r="B208" s="1"/>
      <c r="C208" s="1"/>
      <c r="D208" s="1"/>
      <c r="E208" s="1"/>
      <c r="F208" s="1"/>
      <c r="G208" s="25"/>
      <c r="H208" s="26"/>
      <c r="I208" s="27"/>
      <c r="J208" s="1"/>
      <c r="K208" s="1"/>
    </row>
    <row r="209" spans="1:11" ht="16.5" customHeight="1">
      <c r="A209" s="1"/>
      <c r="B209" s="1"/>
      <c r="C209" s="1"/>
      <c r="D209" s="1"/>
      <c r="E209" s="1"/>
      <c r="F209" s="1"/>
      <c r="G209" s="25"/>
      <c r="H209" s="26"/>
      <c r="I209" s="27"/>
      <c r="J209" s="1"/>
      <c r="K209" s="1"/>
    </row>
    <row r="210" spans="1:11" ht="16.5" customHeight="1">
      <c r="A210" s="1"/>
      <c r="B210" s="1"/>
      <c r="C210" s="1"/>
      <c r="D210" s="1"/>
      <c r="E210" s="1"/>
      <c r="F210" s="1"/>
      <c r="G210" s="25"/>
      <c r="H210" s="26"/>
      <c r="I210" s="27"/>
      <c r="J210" s="1"/>
      <c r="K210" s="1"/>
    </row>
    <row r="211" spans="1:11" ht="16.5" customHeight="1">
      <c r="A211" s="1"/>
      <c r="B211" s="1"/>
      <c r="C211" s="1"/>
      <c r="D211" s="1"/>
      <c r="E211" s="1"/>
      <c r="F211" s="1"/>
      <c r="G211" s="25"/>
      <c r="H211" s="26"/>
      <c r="I211" s="27"/>
      <c r="J211" s="1"/>
      <c r="K211" s="1"/>
    </row>
    <row r="212" spans="1:11" ht="16.5" customHeight="1">
      <c r="A212" s="1"/>
      <c r="B212" s="1"/>
      <c r="C212" s="1"/>
      <c r="D212" s="1"/>
      <c r="E212" s="1"/>
      <c r="F212" s="1"/>
      <c r="G212" s="25"/>
      <c r="H212" s="26"/>
      <c r="I212" s="27"/>
      <c r="J212" s="1"/>
      <c r="K212" s="1"/>
    </row>
    <row r="213" spans="1:11" ht="16.5" customHeight="1">
      <c r="A213" s="1"/>
      <c r="B213" s="1"/>
      <c r="C213" s="1"/>
      <c r="D213" s="1"/>
      <c r="E213" s="1"/>
      <c r="F213" s="1"/>
      <c r="G213" s="25"/>
      <c r="H213" s="26"/>
      <c r="I213" s="27"/>
      <c r="J213" s="1"/>
      <c r="K213" s="1"/>
    </row>
    <row r="214" spans="1:11" ht="16.5" customHeight="1">
      <c r="A214" s="1"/>
      <c r="B214" s="1"/>
      <c r="C214" s="1"/>
      <c r="D214" s="1"/>
      <c r="E214" s="1"/>
      <c r="F214" s="1"/>
      <c r="G214" s="25"/>
      <c r="H214" s="26"/>
      <c r="I214" s="27"/>
      <c r="J214" s="1"/>
      <c r="K214" s="1"/>
    </row>
    <row r="215" spans="1:11" ht="16.5" customHeight="1">
      <c r="A215" s="1"/>
      <c r="B215" s="1"/>
      <c r="C215" s="1"/>
      <c r="D215" s="1"/>
      <c r="E215" s="1"/>
      <c r="F215" s="1"/>
      <c r="G215" s="25"/>
      <c r="H215" s="26"/>
      <c r="I215" s="27"/>
      <c r="J215" s="1"/>
      <c r="K215" s="1"/>
    </row>
    <row r="216" spans="1:11" ht="16.5" customHeight="1">
      <c r="A216" s="1"/>
      <c r="B216" s="1"/>
      <c r="C216" s="1"/>
      <c r="D216" s="1"/>
      <c r="E216" s="1"/>
      <c r="F216" s="1"/>
      <c r="G216" s="25"/>
      <c r="H216" s="26"/>
      <c r="I216" s="27"/>
      <c r="J216" s="1"/>
      <c r="K216" s="1"/>
    </row>
    <row r="217" spans="1:11" ht="16.5" customHeight="1">
      <c r="A217" s="1"/>
      <c r="B217" s="1"/>
      <c r="C217" s="1"/>
      <c r="D217" s="1"/>
      <c r="E217" s="1"/>
      <c r="F217" s="1"/>
      <c r="G217" s="25"/>
      <c r="H217" s="26"/>
      <c r="I217" s="27"/>
      <c r="J217" s="1"/>
      <c r="K217" s="1"/>
    </row>
    <row r="218" spans="1:11" ht="16.5" customHeight="1">
      <c r="A218" s="1"/>
      <c r="B218" s="1"/>
      <c r="C218" s="1"/>
      <c r="D218" s="1"/>
      <c r="E218" s="1"/>
      <c r="F218" s="1"/>
      <c r="G218" s="25"/>
      <c r="H218" s="26"/>
      <c r="I218" s="27"/>
      <c r="J218" s="1"/>
      <c r="K218" s="1"/>
    </row>
    <row r="219" spans="1:11" ht="16.5" customHeight="1">
      <c r="A219" s="1"/>
      <c r="B219" s="1"/>
      <c r="C219" s="1"/>
      <c r="D219" s="1"/>
      <c r="E219" s="1"/>
      <c r="F219" s="1"/>
      <c r="G219" s="25"/>
      <c r="H219" s="26"/>
      <c r="I219" s="27"/>
      <c r="J219" s="1"/>
      <c r="K219" s="1"/>
    </row>
    <row r="220" spans="1:11" ht="16.5" customHeight="1">
      <c r="A220" s="1"/>
      <c r="B220" s="1"/>
      <c r="C220" s="1"/>
      <c r="D220" s="1"/>
      <c r="E220" s="1"/>
      <c r="F220" s="1"/>
      <c r="G220" s="25"/>
      <c r="H220" s="26"/>
      <c r="I220" s="27"/>
      <c r="J220" s="1"/>
      <c r="K220" s="1"/>
    </row>
    <row r="221" spans="1:11" ht="16.5" customHeight="1">
      <c r="A221" s="1"/>
      <c r="B221" s="1"/>
      <c r="C221" s="1"/>
      <c r="D221" s="1"/>
      <c r="E221" s="1"/>
      <c r="F221" s="1"/>
      <c r="G221" s="25"/>
      <c r="H221" s="26"/>
      <c r="I221" s="27"/>
      <c r="J221" s="1"/>
      <c r="K221" s="1"/>
    </row>
    <row r="222" spans="1:11" ht="16.5" customHeight="1">
      <c r="A222" s="1"/>
      <c r="B222" s="1"/>
      <c r="C222" s="1"/>
      <c r="D222" s="1"/>
      <c r="E222" s="1"/>
      <c r="F222" s="1"/>
      <c r="G222" s="25"/>
      <c r="H222" s="26"/>
      <c r="I222" s="27"/>
      <c r="J222" s="1"/>
      <c r="K222" s="1"/>
    </row>
    <row r="223" spans="1:11" ht="16.5" customHeight="1">
      <c r="A223" s="1"/>
      <c r="B223" s="1"/>
      <c r="C223" s="1"/>
      <c r="D223" s="1"/>
      <c r="E223" s="1"/>
      <c r="F223" s="1"/>
      <c r="G223" s="25"/>
      <c r="H223" s="26"/>
      <c r="I223" s="27"/>
      <c r="J223" s="1"/>
      <c r="K223" s="1"/>
    </row>
    <row r="224" spans="1:11" ht="16.5" customHeight="1">
      <c r="A224" s="1"/>
      <c r="B224" s="1"/>
      <c r="C224" s="1"/>
      <c r="D224" s="1"/>
      <c r="E224" s="1"/>
      <c r="F224" s="1"/>
      <c r="G224" s="25"/>
      <c r="H224" s="26"/>
      <c r="I224" s="27"/>
      <c r="J224" s="1"/>
      <c r="K224" s="1"/>
    </row>
    <row r="225" spans="1:11" ht="16.5" customHeight="1">
      <c r="A225" s="1"/>
      <c r="B225" s="1"/>
      <c r="C225" s="1"/>
      <c r="D225" s="1"/>
      <c r="E225" s="1"/>
      <c r="F225" s="1"/>
      <c r="G225" s="25"/>
      <c r="H225" s="26"/>
      <c r="I225" s="27"/>
      <c r="J225" s="1"/>
      <c r="K225" s="1"/>
    </row>
    <row r="226" spans="1:11" ht="16.5" customHeight="1">
      <c r="A226" s="1"/>
      <c r="B226" s="1"/>
      <c r="C226" s="1"/>
      <c r="D226" s="1"/>
      <c r="E226" s="1"/>
      <c r="F226" s="1"/>
      <c r="G226" s="25"/>
      <c r="H226" s="26"/>
      <c r="I226" s="27"/>
      <c r="J226" s="1"/>
      <c r="K226" s="1"/>
    </row>
    <row r="227" spans="1:11" ht="16.5" customHeight="1">
      <c r="A227" s="1"/>
      <c r="B227" s="1"/>
      <c r="C227" s="1"/>
      <c r="D227" s="1"/>
      <c r="E227" s="1"/>
      <c r="F227" s="1"/>
      <c r="G227" s="25"/>
      <c r="H227" s="26"/>
      <c r="I227" s="27"/>
      <c r="J227" s="1"/>
      <c r="K227" s="1"/>
    </row>
    <row r="228" spans="1:11" ht="16.5" customHeight="1">
      <c r="A228" s="1"/>
      <c r="B228" s="1"/>
      <c r="C228" s="1"/>
      <c r="D228" s="1"/>
      <c r="E228" s="1"/>
      <c r="F228" s="1"/>
      <c r="G228" s="25"/>
      <c r="H228" s="26"/>
      <c r="I228" s="27"/>
      <c r="J228" s="1"/>
      <c r="K228" s="1"/>
    </row>
    <row r="229" spans="1:11" ht="16.5" customHeight="1">
      <c r="A229" s="1"/>
      <c r="B229" s="1"/>
      <c r="C229" s="1"/>
      <c r="D229" s="1"/>
      <c r="E229" s="1"/>
      <c r="F229" s="1"/>
      <c r="G229" s="25"/>
      <c r="H229" s="26"/>
      <c r="I229" s="27"/>
      <c r="J229" s="1"/>
      <c r="K229" s="1"/>
    </row>
    <row r="230" spans="1:11" ht="16.5" customHeight="1">
      <c r="A230" s="1"/>
      <c r="B230" s="1"/>
      <c r="C230" s="1"/>
      <c r="D230" s="1"/>
      <c r="E230" s="1"/>
      <c r="F230" s="1"/>
      <c r="G230" s="25"/>
      <c r="H230" s="26"/>
      <c r="I230" s="27"/>
      <c r="J230" s="1"/>
      <c r="K230" s="1"/>
    </row>
    <row r="231" spans="1:11" ht="16.5" customHeight="1">
      <c r="A231" s="1"/>
      <c r="B231" s="1"/>
      <c r="C231" s="1"/>
      <c r="D231" s="1"/>
      <c r="E231" s="1"/>
      <c r="F231" s="1"/>
      <c r="G231" s="25"/>
      <c r="H231" s="26"/>
      <c r="I231" s="27"/>
      <c r="J231" s="1"/>
      <c r="K231" s="1"/>
    </row>
    <row r="232" spans="1:11" ht="16.5" customHeight="1">
      <c r="A232" s="1"/>
      <c r="B232" s="1"/>
      <c r="C232" s="1"/>
      <c r="D232" s="1"/>
      <c r="E232" s="1"/>
      <c r="F232" s="1"/>
      <c r="G232" s="25"/>
      <c r="H232" s="26"/>
      <c r="I232" s="27"/>
      <c r="J232" s="1"/>
      <c r="K232" s="1"/>
    </row>
    <row r="233" spans="1:11" ht="16.5" customHeight="1">
      <c r="A233" s="1"/>
      <c r="B233" s="1"/>
      <c r="C233" s="1"/>
      <c r="D233" s="1"/>
      <c r="E233" s="1"/>
      <c r="F233" s="1"/>
      <c r="G233" s="25"/>
      <c r="H233" s="26"/>
      <c r="I233" s="27"/>
      <c r="J233" s="1"/>
      <c r="K233" s="1"/>
    </row>
    <row r="234" spans="1:11" ht="16.5" customHeight="1">
      <c r="A234" s="1"/>
      <c r="B234" s="1"/>
      <c r="C234" s="1"/>
      <c r="D234" s="1"/>
      <c r="E234" s="1"/>
      <c r="F234" s="1"/>
      <c r="G234" s="25"/>
      <c r="H234" s="26"/>
      <c r="I234" s="27"/>
      <c r="J234" s="1"/>
      <c r="K234" s="1"/>
    </row>
    <row r="235" spans="1:11" ht="16.5" customHeight="1">
      <c r="A235" s="1"/>
      <c r="B235" s="1"/>
      <c r="C235" s="1"/>
      <c r="D235" s="1"/>
      <c r="E235" s="1"/>
      <c r="F235" s="1"/>
      <c r="G235" s="25"/>
      <c r="H235" s="26"/>
      <c r="I235" s="27"/>
      <c r="J235" s="1"/>
      <c r="K235" s="1"/>
    </row>
    <row r="236" spans="1:11" ht="16.5" customHeight="1">
      <c r="A236" s="1"/>
      <c r="B236" s="1"/>
      <c r="C236" s="1"/>
      <c r="D236" s="1"/>
      <c r="E236" s="1"/>
      <c r="F236" s="1"/>
      <c r="G236" s="25"/>
      <c r="H236" s="26"/>
      <c r="I236" s="27"/>
      <c r="J236" s="1"/>
      <c r="K236" s="1"/>
    </row>
    <row r="237" spans="1:11" ht="16.5" customHeight="1">
      <c r="A237" s="1"/>
      <c r="B237" s="1"/>
      <c r="C237" s="1"/>
      <c r="D237" s="1"/>
      <c r="E237" s="1"/>
      <c r="F237" s="1"/>
      <c r="G237" s="25"/>
      <c r="H237" s="26"/>
      <c r="I237" s="27"/>
      <c r="J237" s="1"/>
      <c r="K237" s="1"/>
    </row>
    <row r="238" spans="1:11" ht="16.5" customHeight="1">
      <c r="A238" s="1"/>
      <c r="B238" s="1"/>
      <c r="C238" s="1"/>
      <c r="D238" s="1"/>
      <c r="E238" s="1"/>
      <c r="F238" s="1"/>
      <c r="G238" s="25"/>
      <c r="H238" s="26"/>
      <c r="I238" s="27"/>
      <c r="J238" s="1"/>
      <c r="K238" s="1"/>
    </row>
    <row r="239" spans="1:11" ht="16.5" customHeight="1">
      <c r="A239" s="1"/>
      <c r="B239" s="1"/>
      <c r="C239" s="1"/>
      <c r="D239" s="1"/>
      <c r="E239" s="1"/>
      <c r="F239" s="1"/>
      <c r="G239" s="25"/>
      <c r="H239" s="26"/>
      <c r="I239" s="27"/>
      <c r="J239" s="1"/>
      <c r="K239" s="1"/>
    </row>
    <row r="240" spans="1:11" ht="16.5" customHeight="1">
      <c r="A240" s="1"/>
      <c r="B240" s="1"/>
      <c r="C240" s="1"/>
      <c r="D240" s="1"/>
      <c r="E240" s="1"/>
      <c r="F240" s="1"/>
      <c r="G240" s="25"/>
      <c r="H240" s="26"/>
      <c r="I240" s="27"/>
      <c r="J240" s="1"/>
      <c r="K240" s="1"/>
    </row>
    <row r="241" spans="1:11" ht="16.5" customHeight="1">
      <c r="A241" s="1"/>
      <c r="B241" s="1"/>
      <c r="C241" s="1"/>
      <c r="D241" s="1"/>
      <c r="E241" s="1"/>
      <c r="F241" s="1"/>
      <c r="G241" s="25"/>
      <c r="H241" s="26"/>
      <c r="I241" s="27"/>
      <c r="J241" s="1"/>
      <c r="K241" s="1"/>
    </row>
    <row r="242" spans="1:11" ht="16.5" customHeight="1">
      <c r="A242" s="1"/>
      <c r="B242" s="1"/>
      <c r="C242" s="1"/>
      <c r="D242" s="1"/>
      <c r="E242" s="1"/>
      <c r="F242" s="1"/>
      <c r="G242" s="25"/>
      <c r="H242" s="26"/>
      <c r="I242" s="27"/>
      <c r="J242" s="1"/>
      <c r="K242" s="1"/>
    </row>
    <row r="243" spans="1:11" ht="16.5" customHeight="1">
      <c r="A243" s="1"/>
      <c r="B243" s="1"/>
      <c r="C243" s="1"/>
      <c r="D243" s="1"/>
      <c r="E243" s="1"/>
      <c r="F243" s="1"/>
      <c r="G243" s="25"/>
      <c r="H243" s="26"/>
      <c r="I243" s="27"/>
      <c r="J243" s="1"/>
      <c r="K243" s="1"/>
    </row>
    <row r="244" spans="1:11" ht="16.5" customHeight="1">
      <c r="A244" s="1"/>
      <c r="B244" s="1"/>
      <c r="C244" s="1"/>
      <c r="D244" s="1"/>
      <c r="E244" s="1"/>
      <c r="F244" s="1"/>
      <c r="G244" s="25"/>
      <c r="H244" s="26"/>
      <c r="I244" s="27"/>
      <c r="J244" s="1"/>
      <c r="K244" s="1"/>
    </row>
    <row r="245" spans="1:11" ht="16.5" customHeight="1">
      <c r="A245" s="1"/>
      <c r="B245" s="1"/>
      <c r="C245" s="1"/>
      <c r="D245" s="1"/>
      <c r="E245" s="1"/>
      <c r="F245" s="1"/>
      <c r="G245" s="25"/>
      <c r="H245" s="26"/>
      <c r="I245" s="27"/>
      <c r="J245" s="1"/>
      <c r="K245" s="1"/>
    </row>
    <row r="246" spans="1:11" ht="16.5" customHeight="1">
      <c r="A246" s="1"/>
      <c r="B246" s="1"/>
      <c r="C246" s="1"/>
      <c r="D246" s="1"/>
      <c r="E246" s="1"/>
      <c r="F246" s="1"/>
      <c r="G246" s="25"/>
      <c r="H246" s="26"/>
      <c r="I246" s="27"/>
      <c r="J246" s="1"/>
      <c r="K246" s="1"/>
    </row>
    <row r="247" spans="1:11" ht="16.5" customHeight="1">
      <c r="A247" s="1"/>
      <c r="B247" s="1"/>
      <c r="C247" s="1"/>
      <c r="D247" s="1"/>
      <c r="E247" s="1"/>
      <c r="F247" s="1"/>
      <c r="G247" s="25"/>
      <c r="H247" s="26"/>
      <c r="I247" s="27"/>
      <c r="J247" s="1"/>
      <c r="K247" s="1"/>
    </row>
    <row r="248" spans="1:11" ht="16.5" customHeight="1">
      <c r="A248" s="1"/>
      <c r="B248" s="1"/>
      <c r="C248" s="1"/>
      <c r="D248" s="1"/>
      <c r="E248" s="1"/>
      <c r="F248" s="1"/>
      <c r="G248" s="25"/>
      <c r="H248" s="26"/>
      <c r="I248" s="27"/>
      <c r="J248" s="1"/>
      <c r="K248" s="1"/>
    </row>
    <row r="249" spans="1:11" ht="16.5" customHeight="1">
      <c r="A249" s="1"/>
      <c r="B249" s="1"/>
      <c r="C249" s="1"/>
      <c r="D249" s="1"/>
      <c r="E249" s="1"/>
      <c r="F249" s="1"/>
      <c r="G249" s="25"/>
      <c r="H249" s="26"/>
      <c r="I249" s="27"/>
      <c r="J249" s="1"/>
      <c r="K249" s="1"/>
    </row>
    <row r="250" spans="1:11" ht="16.5" customHeight="1">
      <c r="A250" s="1"/>
      <c r="B250" s="1"/>
      <c r="C250" s="1"/>
      <c r="D250" s="1"/>
      <c r="E250" s="1"/>
      <c r="F250" s="1"/>
      <c r="G250" s="25"/>
      <c r="H250" s="26"/>
      <c r="I250" s="27"/>
      <c r="J250" s="1"/>
      <c r="K250" s="1"/>
    </row>
    <row r="251" spans="1:11" ht="16.5" customHeight="1">
      <c r="A251" s="1"/>
      <c r="B251" s="1"/>
      <c r="C251" s="1"/>
      <c r="D251" s="1"/>
      <c r="E251" s="1"/>
      <c r="F251" s="1"/>
      <c r="G251" s="25"/>
      <c r="H251" s="26"/>
      <c r="I251" s="27"/>
      <c r="J251" s="1"/>
      <c r="K251" s="1"/>
    </row>
    <row r="252" spans="1:11" ht="16.5" customHeight="1">
      <c r="A252" s="1"/>
      <c r="B252" s="1"/>
      <c r="C252" s="1"/>
      <c r="D252" s="1"/>
      <c r="E252" s="1"/>
      <c r="F252" s="1"/>
      <c r="G252" s="25"/>
      <c r="H252" s="26"/>
      <c r="I252" s="27"/>
      <c r="J252" s="1"/>
      <c r="K252" s="1"/>
    </row>
    <row r="253" spans="1:11" ht="16.5" customHeight="1">
      <c r="A253" s="1"/>
      <c r="B253" s="1"/>
      <c r="C253" s="1"/>
      <c r="D253" s="1"/>
      <c r="E253" s="1"/>
      <c r="F253" s="1"/>
      <c r="G253" s="25"/>
      <c r="H253" s="26"/>
      <c r="I253" s="27"/>
      <c r="J253" s="1"/>
      <c r="K253" s="1"/>
    </row>
    <row r="254" spans="1:11" ht="16.5" customHeight="1">
      <c r="A254" s="1"/>
      <c r="B254" s="1"/>
      <c r="C254" s="1"/>
      <c r="D254" s="1"/>
      <c r="E254" s="1"/>
      <c r="F254" s="1"/>
      <c r="G254" s="25"/>
      <c r="H254" s="26"/>
      <c r="I254" s="27"/>
      <c r="J254" s="1"/>
      <c r="K254" s="1"/>
    </row>
    <row r="255" spans="1:11" ht="16.5" customHeight="1">
      <c r="A255" s="1"/>
      <c r="B255" s="1"/>
      <c r="C255" s="1"/>
      <c r="D255" s="1"/>
      <c r="E255" s="1"/>
      <c r="F255" s="1"/>
      <c r="G255" s="25"/>
      <c r="H255" s="26"/>
      <c r="I255" s="27"/>
      <c r="J255" s="1"/>
      <c r="K255" s="1"/>
    </row>
    <row r="256" spans="1:11" ht="16.5" customHeight="1">
      <c r="A256" s="1"/>
      <c r="B256" s="1"/>
      <c r="C256" s="1"/>
      <c r="D256" s="1"/>
      <c r="E256" s="1"/>
      <c r="F256" s="1"/>
      <c r="G256" s="25"/>
      <c r="H256" s="26"/>
      <c r="I256" s="27"/>
      <c r="J256" s="1"/>
      <c r="K256" s="1"/>
    </row>
    <row r="257" spans="1:11" ht="16.5" customHeight="1">
      <c r="A257" s="1"/>
      <c r="B257" s="1"/>
      <c r="C257" s="1"/>
      <c r="D257" s="1"/>
      <c r="E257" s="1"/>
      <c r="F257" s="1"/>
      <c r="G257" s="25"/>
      <c r="H257" s="26"/>
      <c r="I257" s="27"/>
      <c r="J257" s="1"/>
      <c r="K257" s="1"/>
    </row>
    <row r="258" spans="1:11" ht="16.5" customHeight="1">
      <c r="A258" s="1"/>
      <c r="B258" s="1"/>
      <c r="C258" s="1"/>
      <c r="D258" s="1"/>
      <c r="E258" s="1"/>
      <c r="F258" s="1"/>
      <c r="G258" s="25"/>
      <c r="H258" s="26"/>
      <c r="I258" s="27"/>
      <c r="J258" s="1"/>
      <c r="K258" s="1"/>
    </row>
    <row r="259" spans="1:11" ht="16.5" customHeight="1">
      <c r="A259" s="1"/>
      <c r="B259" s="1"/>
      <c r="C259" s="1"/>
      <c r="D259" s="1"/>
      <c r="E259" s="1"/>
      <c r="F259" s="1"/>
      <c r="G259" s="25"/>
      <c r="H259" s="26"/>
      <c r="I259" s="27"/>
      <c r="J259" s="1"/>
      <c r="K259" s="1"/>
    </row>
    <row r="260" spans="1:11" ht="16.5" customHeight="1">
      <c r="A260" s="1"/>
      <c r="B260" s="1"/>
      <c r="C260" s="1"/>
      <c r="D260" s="1"/>
      <c r="E260" s="1"/>
      <c r="F260" s="1"/>
      <c r="G260" s="25"/>
      <c r="H260" s="26"/>
      <c r="I260" s="27"/>
      <c r="J260" s="1"/>
      <c r="K260" s="1"/>
    </row>
    <row r="261" spans="1:11" ht="16.5" customHeight="1">
      <c r="A261" s="1"/>
      <c r="B261" s="1"/>
      <c r="C261" s="1"/>
      <c r="D261" s="1"/>
      <c r="E261" s="1"/>
      <c r="F261" s="1"/>
      <c r="G261" s="25"/>
      <c r="H261" s="26"/>
      <c r="I261" s="27"/>
      <c r="J261" s="1"/>
      <c r="K261" s="1"/>
    </row>
    <row r="262" spans="1:11" ht="16.5" customHeight="1">
      <c r="A262" s="1"/>
      <c r="B262" s="1"/>
      <c r="C262" s="1"/>
      <c r="D262" s="1"/>
      <c r="E262" s="1"/>
      <c r="F262" s="1"/>
      <c r="G262" s="25"/>
      <c r="H262" s="26"/>
      <c r="I262" s="27"/>
      <c r="J262" s="1"/>
      <c r="K262" s="1"/>
    </row>
    <row r="263" spans="1:11" ht="16.5" customHeight="1">
      <c r="A263" s="1"/>
      <c r="B263" s="1"/>
      <c r="C263" s="1"/>
      <c r="D263" s="1"/>
      <c r="E263" s="1"/>
      <c r="F263" s="1"/>
      <c r="G263" s="25"/>
      <c r="H263" s="26"/>
      <c r="I263" s="27"/>
      <c r="J263" s="1"/>
      <c r="K263" s="1"/>
    </row>
    <row r="264" spans="1:11" ht="16.5" customHeight="1">
      <c r="A264" s="1"/>
      <c r="B264" s="1"/>
      <c r="C264" s="1"/>
      <c r="D264" s="1"/>
      <c r="E264" s="1"/>
      <c r="F264" s="1"/>
      <c r="G264" s="25"/>
      <c r="H264" s="26"/>
      <c r="I264" s="27"/>
      <c r="J264" s="1"/>
      <c r="K264" s="1"/>
    </row>
    <row r="265" spans="1:11" ht="16.5" customHeight="1">
      <c r="A265" s="1"/>
      <c r="B265" s="1"/>
      <c r="C265" s="1"/>
      <c r="D265" s="1"/>
      <c r="E265" s="1"/>
      <c r="F265" s="1"/>
      <c r="G265" s="25"/>
      <c r="H265" s="26"/>
      <c r="I265" s="27"/>
      <c r="J265" s="1"/>
      <c r="K265" s="1"/>
    </row>
    <row r="266" spans="1:11" ht="16.5" customHeight="1">
      <c r="A266" s="1"/>
      <c r="B266" s="1"/>
      <c r="C266" s="1"/>
      <c r="D266" s="1"/>
      <c r="E266" s="1"/>
      <c r="F266" s="1"/>
      <c r="G266" s="25"/>
      <c r="H266" s="26"/>
      <c r="I266" s="27"/>
      <c r="J266" s="1"/>
      <c r="K266" s="1"/>
    </row>
    <row r="267" spans="1:11" ht="16.5" customHeight="1">
      <c r="A267" s="1"/>
      <c r="B267" s="1"/>
      <c r="C267" s="1"/>
      <c r="D267" s="1"/>
      <c r="E267" s="1"/>
      <c r="F267" s="1"/>
      <c r="G267" s="25"/>
      <c r="H267" s="26"/>
      <c r="I267" s="27"/>
      <c r="J267" s="1"/>
      <c r="K267" s="1"/>
    </row>
    <row r="268" spans="1:11" ht="16.5" customHeight="1">
      <c r="A268" s="1"/>
      <c r="B268" s="1"/>
      <c r="C268" s="1"/>
      <c r="D268" s="1"/>
      <c r="E268" s="1"/>
      <c r="F268" s="1"/>
      <c r="G268" s="25"/>
      <c r="H268" s="26"/>
      <c r="I268" s="27"/>
      <c r="J268" s="1"/>
      <c r="K268" s="1"/>
    </row>
    <row r="269" spans="1:11" ht="16.5" customHeight="1">
      <c r="A269" s="1"/>
      <c r="B269" s="1"/>
      <c r="C269" s="1"/>
      <c r="D269" s="1"/>
      <c r="E269" s="1"/>
      <c r="F269" s="1"/>
      <c r="G269" s="25"/>
      <c r="H269" s="26"/>
      <c r="I269" s="27"/>
      <c r="J269" s="1"/>
      <c r="K269" s="1"/>
    </row>
  </sheetData>
  <mergeCells count="39">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8:E40"/>
    <mergeCell ref="E56:E64"/>
    <mergeCell ref="B7:D7"/>
    <mergeCell ref="E7:H7"/>
    <mergeCell ref="E10:E12"/>
    <mergeCell ref="B28:B55"/>
    <mergeCell ref="E35:E3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61" activePane="bottomRight" state="frozen"/>
      <selection pane="topRight" activeCell="N1" sqref="N1"/>
      <selection pane="bottomLeft" activeCell="A7" sqref="A7"/>
      <selection pane="bottomRight" activeCell="P3" sqref="P3"/>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2"/>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32"/>
      <c r="D4" s="134"/>
      <c r="E4" s="199" t="s">
        <v>2</v>
      </c>
      <c r="F4" s="129"/>
      <c r="G4" s="129"/>
      <c r="H4" s="129"/>
      <c r="I4" s="129"/>
      <c r="J4" s="129"/>
      <c r="K4" s="129"/>
      <c r="L4" s="130"/>
      <c r="M4" s="6"/>
      <c r="N4" s="1"/>
    </row>
    <row r="5" spans="1:14" ht="23.25">
      <c r="A5" s="1"/>
      <c r="B5" s="5"/>
      <c r="C5" s="138"/>
      <c r="D5" s="140"/>
      <c r="E5" s="198" t="s">
        <v>3</v>
      </c>
      <c r="F5" s="112"/>
      <c r="G5" s="112"/>
      <c r="H5" s="112"/>
      <c r="I5" s="112"/>
      <c r="J5" s="112"/>
      <c r="K5" s="112"/>
      <c r="L5" s="148"/>
      <c r="M5" s="6"/>
      <c r="N5" s="1"/>
    </row>
    <row r="6" spans="1:14" ht="6" customHeight="1">
      <c r="A6" s="1"/>
      <c r="B6" s="5"/>
      <c r="C6" s="1"/>
      <c r="D6" s="1"/>
      <c r="E6" s="1"/>
      <c r="F6" s="1"/>
      <c r="G6" s="1"/>
      <c r="H6" s="1"/>
      <c r="I6" s="1"/>
      <c r="J6" s="1"/>
      <c r="K6" s="1"/>
      <c r="L6" s="1"/>
      <c r="M6" s="6"/>
      <c r="N6" s="1"/>
    </row>
    <row r="7" spans="1:14" ht="33.75">
      <c r="A7" s="1"/>
      <c r="B7" s="5"/>
      <c r="C7" s="200" t="s">
        <v>134</v>
      </c>
      <c r="D7" s="94"/>
      <c r="E7" s="94"/>
      <c r="F7" s="94"/>
      <c r="G7" s="94"/>
      <c r="H7" s="94"/>
      <c r="I7" s="94"/>
      <c r="J7" s="94"/>
      <c r="K7" s="94"/>
      <c r="L7" s="95"/>
      <c r="M7" s="6"/>
      <c r="N7" s="1"/>
    </row>
    <row r="8" spans="1:14">
      <c r="A8" s="1"/>
      <c r="B8" s="5"/>
      <c r="C8" s="1"/>
      <c r="D8" s="1"/>
      <c r="E8" s="1"/>
      <c r="F8" s="1"/>
      <c r="G8" s="1"/>
      <c r="H8" s="1"/>
      <c r="I8" s="1"/>
      <c r="J8" s="1"/>
      <c r="K8" s="1"/>
      <c r="L8" s="1"/>
      <c r="M8" s="6"/>
      <c r="N8" s="1"/>
    </row>
    <row r="9" spans="1:14" ht="18.75">
      <c r="A9" s="1"/>
      <c r="B9" s="5"/>
      <c r="C9" s="53" t="s">
        <v>135</v>
      </c>
      <c r="D9" s="54"/>
      <c r="E9" s="54"/>
      <c r="F9" s="54"/>
      <c r="G9" s="54"/>
      <c r="H9" s="54"/>
      <c r="I9" s="54"/>
      <c r="J9" s="54"/>
      <c r="K9" s="54"/>
      <c r="L9" s="54"/>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136</v>
      </c>
      <c r="F14" s="1" t="s">
        <v>45</v>
      </c>
      <c r="G14" s="1"/>
      <c r="H14" s="1"/>
      <c r="I14" s="1"/>
      <c r="J14" s="1"/>
      <c r="K14" s="1"/>
      <c r="L14" s="1"/>
      <c r="M14" s="6"/>
      <c r="N14" s="1"/>
    </row>
    <row r="15" spans="1:14">
      <c r="A15" s="1"/>
      <c r="B15" s="5"/>
      <c r="C15" s="1"/>
      <c r="D15" s="1" t="s">
        <v>137</v>
      </c>
      <c r="E15" s="1">
        <v>100</v>
      </c>
      <c r="F15" s="55">
        <f>AUTODIAGNÓSTICO!I6</f>
        <v>56.934426229508198</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3" t="s">
        <v>138</v>
      </c>
      <c r="D32" s="54"/>
      <c r="E32" s="54"/>
      <c r="F32" s="54"/>
      <c r="G32" s="54"/>
      <c r="H32" s="54"/>
      <c r="I32" s="54"/>
      <c r="J32" s="54"/>
      <c r="K32" s="54"/>
      <c r="L32" s="54"/>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139</v>
      </c>
      <c r="F34" s="1" t="s">
        <v>19</v>
      </c>
      <c r="G34" s="1"/>
      <c r="H34" s="1"/>
      <c r="I34" s="1"/>
      <c r="J34" s="1"/>
      <c r="K34" s="1"/>
      <c r="L34" s="1"/>
      <c r="M34" s="6"/>
      <c r="N34" s="1"/>
    </row>
    <row r="35" spans="1:14" ht="15.75" customHeight="1">
      <c r="A35" s="1"/>
      <c r="B35" s="5"/>
      <c r="C35" s="1"/>
      <c r="D35" s="1" t="str">
        <f>AUTODIAGNÓSTICO!B9</f>
        <v>PLANEAR</v>
      </c>
      <c r="E35" s="1">
        <v>100</v>
      </c>
      <c r="F35" s="56">
        <f>AUTODIAGNÓSTICO!D9</f>
        <v>60.904761904761905</v>
      </c>
      <c r="G35" s="1"/>
      <c r="H35" s="1"/>
      <c r="I35" s="1"/>
      <c r="J35" s="1"/>
      <c r="K35" s="1"/>
      <c r="L35" s="1"/>
      <c r="M35" s="6"/>
      <c r="N35" s="1"/>
    </row>
    <row r="36" spans="1:14" ht="15.75" customHeight="1">
      <c r="A36" s="1"/>
      <c r="B36" s="5"/>
      <c r="C36" s="1"/>
      <c r="D36" s="1" t="str">
        <f>AUTODIAGNÓSTICO!B28</f>
        <v>EJECUTAR</v>
      </c>
      <c r="E36" s="1">
        <v>100</v>
      </c>
      <c r="F36" s="57">
        <f>AUTODIAGNÓSTICO!D28</f>
        <v>60.821428571428569</v>
      </c>
      <c r="G36" s="1"/>
      <c r="H36" s="1"/>
      <c r="I36" s="1"/>
      <c r="J36" s="1"/>
      <c r="K36" s="1"/>
      <c r="L36" s="1"/>
      <c r="M36" s="6"/>
      <c r="N36" s="1"/>
    </row>
    <row r="37" spans="1:14" ht="15.75" customHeight="1">
      <c r="A37" s="1"/>
      <c r="B37" s="5"/>
      <c r="C37" s="1"/>
      <c r="D37" s="1" t="str">
        <f>AUTODIAGNÓSTICO!B56</f>
        <v>VERIFICAR</v>
      </c>
      <c r="E37" s="1">
        <v>100</v>
      </c>
      <c r="F37" s="55">
        <f>AUTODIAGNÓSTICO!D56</f>
        <v>48.777777777777779</v>
      </c>
      <c r="G37" s="1"/>
      <c r="H37" s="1"/>
      <c r="I37" s="1"/>
      <c r="J37" s="1"/>
      <c r="K37" s="1"/>
      <c r="L37" s="1"/>
      <c r="M37" s="6"/>
      <c r="N37" s="1"/>
    </row>
    <row r="38" spans="1:14" ht="15.75" customHeight="1">
      <c r="A38" s="1"/>
      <c r="B38" s="5"/>
      <c r="C38" s="1"/>
      <c r="D38" s="1" t="str">
        <f>AUTODIAGNÓSTICO!B65</f>
        <v>ACTUAR</v>
      </c>
      <c r="E38" s="1">
        <v>100</v>
      </c>
      <c r="F38" s="57">
        <f>AUTODIAGNÓSTICO!D65</f>
        <v>35</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3" t="s">
        <v>140</v>
      </c>
      <c r="D54" s="54"/>
      <c r="E54" s="54"/>
      <c r="F54" s="54"/>
      <c r="G54" s="54"/>
      <c r="H54" s="54"/>
      <c r="I54" s="54"/>
      <c r="J54" s="54"/>
      <c r="K54" s="54"/>
      <c r="L54" s="54"/>
      <c r="M54" s="6"/>
      <c r="N54" s="1"/>
    </row>
    <row r="55" spans="1:14" ht="15.75" customHeight="1">
      <c r="A55" s="1"/>
      <c r="B55" s="5"/>
      <c r="C55" s="1"/>
      <c r="D55" s="1"/>
      <c r="E55" s="1"/>
      <c r="F55" s="1"/>
      <c r="G55" s="1"/>
      <c r="H55" s="1"/>
      <c r="I55" s="1"/>
      <c r="J55" s="1"/>
      <c r="K55" s="1"/>
      <c r="L55" s="1"/>
      <c r="M55" s="6"/>
      <c r="N55" s="1"/>
    </row>
    <row r="56" spans="1:14" ht="15.75" customHeight="1">
      <c r="A56" s="1"/>
      <c r="B56" s="5"/>
      <c r="C56" s="197" t="s">
        <v>141</v>
      </c>
      <c r="D56" s="94"/>
      <c r="E56" s="94"/>
      <c r="F56" s="94"/>
      <c r="G56" s="94"/>
      <c r="H56" s="94"/>
      <c r="I56" s="94"/>
      <c r="J56" s="94"/>
      <c r="K56" s="94"/>
      <c r="L56" s="95"/>
      <c r="M56" s="6"/>
      <c r="N56" s="1"/>
    </row>
    <row r="57" spans="1:14" ht="15.75" customHeight="1">
      <c r="A57" s="1"/>
      <c r="B57" s="5"/>
      <c r="C57" s="96"/>
      <c r="D57" s="94"/>
      <c r="E57" s="94"/>
      <c r="F57" s="94"/>
      <c r="G57" s="94"/>
      <c r="H57" s="94"/>
      <c r="I57" s="94"/>
      <c r="J57" s="95"/>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136</v>
      </c>
      <c r="G59" s="1" t="s">
        <v>45</v>
      </c>
      <c r="H59" s="1"/>
      <c r="I59" s="1"/>
      <c r="J59" s="1"/>
      <c r="K59" s="1"/>
      <c r="L59" s="1"/>
      <c r="M59" s="6"/>
      <c r="N59" s="1"/>
    </row>
    <row r="60" spans="1:14" ht="15.75" customHeight="1">
      <c r="A60" s="1"/>
      <c r="B60" s="5"/>
      <c r="C60" s="1"/>
      <c r="D60" s="1"/>
      <c r="E60" s="1" t="str">
        <f>AUTODIAGNÓSTICO!E9</f>
        <v>Sensibilizar  a la comunidad educativa ante el proceso de Rendición de Cuentas</v>
      </c>
      <c r="F60" s="1">
        <v>100</v>
      </c>
      <c r="G60" s="55">
        <f>AUTODIAGNÓSTICO!G9</f>
        <v>63</v>
      </c>
      <c r="H60" s="1"/>
      <c r="I60" s="1"/>
      <c r="J60" s="1"/>
      <c r="K60" s="1"/>
      <c r="L60" s="1"/>
      <c r="M60" s="6"/>
      <c r="N60" s="1"/>
    </row>
    <row r="61" spans="1:14" ht="15.75" customHeight="1">
      <c r="A61" s="1"/>
      <c r="B61" s="5"/>
      <c r="C61" s="1"/>
      <c r="D61" s="1"/>
      <c r="E61" s="1" t="str">
        <f>AUTODIAGNÓSTICO!E10</f>
        <v>Determinar las debilidades y fortalezas para la rendicón de cuentas</v>
      </c>
      <c r="F61" s="1">
        <v>100</v>
      </c>
      <c r="G61" s="55">
        <f>AUTODIAGNÓSTICO!G10</f>
        <v>51</v>
      </c>
      <c r="H61" s="1"/>
      <c r="I61" s="1"/>
      <c r="J61" s="1"/>
      <c r="K61" s="1"/>
      <c r="L61" s="1"/>
      <c r="M61" s="6"/>
      <c r="N61" s="1"/>
    </row>
    <row r="62" spans="1:14" ht="15.75" customHeight="1">
      <c r="A62" s="1"/>
      <c r="B62" s="5"/>
      <c r="C62" s="1"/>
      <c r="D62" s="1"/>
      <c r="E62" s="1" t="str">
        <f>AUTODIAGNÓSTICO!E13</f>
        <v>Articulación y cooperación para la rendición de cuentas</v>
      </c>
      <c r="F62" s="1">
        <v>100</v>
      </c>
      <c r="G62" s="55">
        <f>AUTODIAGNÓSTICO!G13</f>
        <v>67</v>
      </c>
      <c r="H62" s="1"/>
      <c r="I62" s="1"/>
      <c r="J62" s="1"/>
      <c r="K62" s="1"/>
      <c r="L62" s="1"/>
      <c r="M62" s="6"/>
      <c r="N62" s="1"/>
    </row>
    <row r="63" spans="1:14" ht="15.75" customHeight="1">
      <c r="A63" s="1"/>
      <c r="B63" s="5"/>
      <c r="C63" s="1"/>
      <c r="D63" s="1"/>
      <c r="E63" s="1" t="str">
        <f>AUTODIAGNÓSTICO!E15</f>
        <v>Construir la estrategia de rendición de cuentas
 Paso 1. 
Garantiar los espacios de diálogo en los que la entidad rendirá cuentas</v>
      </c>
      <c r="F63" s="1">
        <v>100</v>
      </c>
      <c r="G63" s="55">
        <f>AUTODIAGNÓSTICO!G15</f>
        <v>58.666666666666664</v>
      </c>
      <c r="H63" s="1"/>
      <c r="I63" s="1"/>
      <c r="J63" s="1"/>
      <c r="K63" s="1"/>
      <c r="L63" s="1"/>
      <c r="M63" s="6"/>
      <c r="N63" s="1"/>
    </row>
    <row r="64" spans="1:14" ht="15.75" customHeight="1">
      <c r="A64" s="1"/>
      <c r="B64" s="5"/>
      <c r="C64" s="1"/>
      <c r="D64" s="1"/>
      <c r="E64" s="1" t="str">
        <f>AUTODIAGNÓSTICO!E21</f>
        <v>Diseñar la estrategia de rendición de cuentas 
 Paso 2. 
establecer la estrategia para implementar el ejercicio de rendición de cuentas</v>
      </c>
      <c r="F64" s="1">
        <v>100</v>
      </c>
      <c r="G64" s="55">
        <f>AUTODIAGNÓSTICO!G21</f>
        <v>64.857142857142861</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7" t="s">
        <v>142</v>
      </c>
      <c r="D78" s="94"/>
      <c r="E78" s="94"/>
      <c r="F78" s="94"/>
      <c r="G78" s="94"/>
      <c r="H78" s="94"/>
      <c r="I78" s="94"/>
      <c r="J78" s="94"/>
      <c r="K78" s="94"/>
      <c r="L78" s="95"/>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136</v>
      </c>
      <c r="G80" s="1" t="s">
        <v>45</v>
      </c>
      <c r="H80" s="1"/>
      <c r="I80" s="1"/>
      <c r="J80" s="1"/>
      <c r="K80" s="1"/>
      <c r="L80" s="1"/>
      <c r="M80" s="6"/>
      <c r="N80" s="1"/>
    </row>
    <row r="81" spans="1:14" ht="15.75" customHeight="1">
      <c r="A81" s="1"/>
      <c r="B81" s="5"/>
      <c r="C81" s="1"/>
      <c r="D81" s="1"/>
      <c r="E81" s="1" t="str">
        <f>AUTODIAGNÓSTICO!E28</f>
        <v>Desarrollo de información para  la rendición de cuentas en lenguaje claro y preciso</v>
      </c>
      <c r="F81" s="1">
        <v>100</v>
      </c>
      <c r="G81" s="56">
        <f>AUTODIAGNÓSTICO!G28</f>
        <v>64</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6">
        <f>AUTODIAGNÓSTICO!G35</f>
        <v>58</v>
      </c>
      <c r="H82" s="1"/>
      <c r="I82" s="1"/>
      <c r="J82" s="1"/>
      <c r="K82" s="1"/>
      <c r="L82" s="1"/>
      <c r="M82" s="6"/>
      <c r="N82" s="1"/>
    </row>
    <row r="83" spans="1:14" ht="15.75" customHeight="1">
      <c r="A83" s="1"/>
      <c r="B83" s="5"/>
      <c r="C83" s="1"/>
      <c r="D83" s="1"/>
      <c r="E83" s="1" t="str">
        <f>AUTODIAGNÓSTICO!E38</f>
        <v>Diseño de espacios de diálogo</v>
      </c>
      <c r="F83" s="1">
        <v>100</v>
      </c>
      <c r="G83" s="56">
        <f>AUTODIAGNÓSTICO!G38</f>
        <v>63.333333333333336</v>
      </c>
      <c r="H83" s="1"/>
      <c r="I83" s="1"/>
      <c r="J83" s="1"/>
      <c r="K83" s="1"/>
      <c r="L83" s="1"/>
      <c r="M83" s="6"/>
      <c r="N83" s="1"/>
    </row>
    <row r="84" spans="1:14" ht="15.75" customHeight="1">
      <c r="A84" s="1"/>
      <c r="B84" s="5"/>
      <c r="C84" s="1"/>
      <c r="D84" s="1"/>
      <c r="E84" s="1" t="str">
        <f>AUTODIAGNÓSTICO!E41</f>
        <v>Convocar a la comunidad educativa para participar en los espacios de diálogo para la rendición de cuentas</v>
      </c>
      <c r="F84" s="1">
        <v>100</v>
      </c>
      <c r="G84" s="56">
        <f>AUTODIAGNÓSTICO!G41</f>
        <v>60.333333333333336</v>
      </c>
      <c r="H84" s="1"/>
      <c r="I84" s="1"/>
      <c r="J84" s="1"/>
      <c r="K84" s="1"/>
      <c r="L84" s="1"/>
      <c r="M84" s="6"/>
      <c r="N84" s="1"/>
    </row>
    <row r="85" spans="1:14" ht="15.75" customHeight="1">
      <c r="A85" s="1"/>
      <c r="B85" s="5"/>
      <c r="C85" s="1"/>
      <c r="D85" s="1"/>
      <c r="E85" s="1" t="str">
        <f>AUTODIAGNÓSTICO!E44</f>
        <v>Desarrollar espacios de diálogo  de rendición de cuentas</v>
      </c>
      <c r="F85" s="1">
        <v>100</v>
      </c>
      <c r="G85" s="57">
        <f>AUTODIAGNÓSTICO!G44</f>
        <v>59.166666666666664</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7" t="s">
        <v>143</v>
      </c>
      <c r="D102" s="94"/>
      <c r="E102" s="94"/>
      <c r="F102" s="94"/>
      <c r="G102" s="94"/>
      <c r="H102" s="94"/>
      <c r="I102" s="94"/>
      <c r="J102" s="94"/>
      <c r="K102" s="94"/>
      <c r="L102" s="95"/>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144</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6">
        <f>AUTODIAGNÓSTICO!G56</f>
        <v>48.777777777777779</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7" t="s">
        <v>145</v>
      </c>
      <c r="D128" s="94"/>
      <c r="E128" s="94"/>
      <c r="F128" s="94"/>
      <c r="G128" s="94"/>
      <c r="H128" s="94"/>
      <c r="I128" s="94"/>
      <c r="J128" s="94"/>
      <c r="K128" s="94"/>
      <c r="L128" s="95"/>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144</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6">
        <f>AUTODIAGNÓSTICO!G65</f>
        <v>35</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16" activePane="bottomRight" state="frozen"/>
      <selection pane="topRight" activeCell="G1" sqref="G1"/>
      <selection pane="bottomLeft" activeCell="A3" sqref="A3"/>
      <selection pane="bottomRight"/>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58" t="s">
        <v>146</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201" t="s">
        <v>147</v>
      </c>
      <c r="D8" s="94"/>
      <c r="E8" s="95"/>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59" t="s">
        <v>148</v>
      </c>
      <c r="D10" s="60"/>
      <c r="E10" s="61" t="s">
        <v>149</v>
      </c>
      <c r="F10" s="6"/>
      <c r="G10" s="1"/>
      <c r="H10" s="1"/>
      <c r="I10" s="1"/>
      <c r="J10" s="1"/>
      <c r="K10" s="1"/>
      <c r="L10" s="1"/>
      <c r="M10" s="1"/>
      <c r="N10" s="1"/>
      <c r="O10" s="1"/>
    </row>
    <row r="11" spans="1:15" ht="41.25" customHeight="1">
      <c r="A11" s="1"/>
      <c r="B11" s="5"/>
      <c r="C11" s="202">
        <f>AUTODIAGNÓSTICO!E6</f>
        <v>254003000445</v>
      </c>
      <c r="D11" s="194"/>
      <c r="E11" s="62">
        <f>AUTODIAGNÓSTICO!I6</f>
        <v>56.934426229508198</v>
      </c>
      <c r="F11" s="63"/>
      <c r="G11" s="1"/>
      <c r="H11" s="1"/>
      <c r="I11" s="1"/>
      <c r="J11" s="1"/>
      <c r="K11" s="1"/>
      <c r="L11" s="1"/>
      <c r="M11" s="1"/>
      <c r="N11" s="1"/>
      <c r="O11" s="1"/>
    </row>
    <row r="12" spans="1:15" ht="45" customHeight="1">
      <c r="A12" s="1"/>
      <c r="B12" s="5"/>
      <c r="C12" s="138"/>
      <c r="D12" s="140"/>
      <c r="E12" s="64" t="str">
        <f>IF(E11="","",IF(E11&lt;=50,"NIVEL INICIAL",IF(E11&lt;=80,"NIVEL CONSOLIDACIÓN","NIVEL PERFECCIONAMIENTO")))</f>
        <v>NIVEL CONSOLIDACIÓN</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5" t="s">
        <v>150</v>
      </c>
      <c r="D15" s="65"/>
      <c r="E15" s="1"/>
      <c r="F15" s="6"/>
      <c r="G15" s="1"/>
      <c r="H15" s="1"/>
      <c r="I15" s="1"/>
      <c r="J15" s="1"/>
      <c r="K15" s="1"/>
      <c r="L15" s="1"/>
      <c r="M15" s="1"/>
      <c r="N15" s="1"/>
      <c r="O15" s="1"/>
    </row>
    <row r="16" spans="1:15" ht="18">
      <c r="A16" s="1"/>
      <c r="B16" s="5"/>
      <c r="C16" s="65"/>
      <c r="D16" s="65"/>
      <c r="E16" s="1"/>
      <c r="F16" s="6"/>
      <c r="G16" s="1"/>
      <c r="H16" s="1"/>
      <c r="I16" s="1"/>
      <c r="J16" s="1"/>
      <c r="K16" s="1"/>
      <c r="L16" s="1"/>
      <c r="M16" s="1"/>
      <c r="N16" s="1"/>
      <c r="O16" s="1"/>
    </row>
    <row r="17" spans="1:15" ht="15.75">
      <c r="A17" s="1"/>
      <c r="B17" s="5"/>
      <c r="C17" s="66" t="s">
        <v>151</v>
      </c>
      <c r="D17" s="67"/>
      <c r="E17" s="1"/>
      <c r="F17" s="6"/>
      <c r="G17" s="1"/>
      <c r="H17" s="1"/>
      <c r="I17" s="1"/>
      <c r="J17" s="1"/>
      <c r="K17" s="1"/>
      <c r="L17" s="1"/>
      <c r="M17" s="1"/>
      <c r="N17" s="1"/>
      <c r="O17" s="1"/>
    </row>
    <row r="18" spans="1:15" ht="15.75">
      <c r="A18" s="1"/>
      <c r="B18" s="5"/>
      <c r="C18" s="66" t="s">
        <v>152</v>
      </c>
      <c r="D18" s="68"/>
      <c r="E18" s="1"/>
      <c r="F18" s="6"/>
      <c r="G18" s="1"/>
      <c r="H18" s="1"/>
      <c r="I18" s="1"/>
      <c r="J18" s="1"/>
      <c r="K18" s="1"/>
      <c r="L18" s="1"/>
      <c r="M18" s="1"/>
      <c r="N18" s="1"/>
      <c r="O18" s="1"/>
    </row>
    <row r="19" spans="1:15" ht="15.75">
      <c r="A19" s="1"/>
      <c r="B19" s="5"/>
      <c r="C19" s="66" t="s">
        <v>153</v>
      </c>
      <c r="D19" s="69"/>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8"/>
  <sheetViews>
    <sheetView topLeftCell="A13" zoomScale="110" zoomScaleNormal="110" workbookViewId="0">
      <selection activeCell="E47" sqref="E47"/>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0"/>
      <c r="B1" s="71"/>
      <c r="C1" s="71"/>
      <c r="D1" s="71"/>
      <c r="E1" s="71"/>
    </row>
    <row r="2" spans="1:15">
      <c r="A2" s="70"/>
      <c r="B2" s="71"/>
      <c r="C2" s="71"/>
      <c r="D2" s="71"/>
      <c r="E2" s="71"/>
      <c r="N2" t="s">
        <v>154</v>
      </c>
      <c r="O2" t="s">
        <v>155</v>
      </c>
    </row>
    <row r="3" spans="1:15">
      <c r="A3" s="70"/>
      <c r="B3" s="71"/>
      <c r="C3" s="71"/>
      <c r="D3" s="71"/>
      <c r="E3" s="71"/>
      <c r="N3">
        <v>2022</v>
      </c>
      <c r="O3">
        <v>2022</v>
      </c>
    </row>
    <row r="4" spans="1:15">
      <c r="A4" s="70"/>
      <c r="B4" s="71"/>
      <c r="C4" s="71"/>
      <c r="D4" s="71"/>
      <c r="E4" s="71"/>
      <c r="N4">
        <v>2023</v>
      </c>
      <c r="O4">
        <v>2023</v>
      </c>
    </row>
    <row r="5" spans="1:15">
      <c r="A5" s="70"/>
      <c r="B5" s="71"/>
      <c r="C5" s="71"/>
      <c r="D5" s="71"/>
      <c r="E5" s="71"/>
      <c r="N5">
        <v>2024</v>
      </c>
      <c r="O5">
        <v>2024</v>
      </c>
    </row>
    <row r="6" spans="1:15">
      <c r="A6" s="70"/>
      <c r="B6" s="71"/>
      <c r="C6" s="71"/>
      <c r="D6" s="71"/>
      <c r="E6" s="71"/>
      <c r="N6">
        <v>2025</v>
      </c>
      <c r="O6">
        <v>2025</v>
      </c>
    </row>
    <row r="7" spans="1:15" ht="50.25" customHeight="1">
      <c r="A7" s="72"/>
      <c r="B7" s="72"/>
      <c r="C7" s="72"/>
      <c r="D7" s="73"/>
      <c r="E7" s="72"/>
      <c r="F7" s="72"/>
      <c r="G7" s="72"/>
      <c r="H7" s="72"/>
      <c r="I7" s="72"/>
      <c r="K7" s="205" t="s">
        <v>156</v>
      </c>
      <c r="L7" s="206"/>
      <c r="N7">
        <v>2026</v>
      </c>
      <c r="O7">
        <v>2026</v>
      </c>
    </row>
    <row r="8" spans="1:15" ht="28.5" customHeight="1">
      <c r="A8" s="203" t="s">
        <v>157</v>
      </c>
      <c r="B8" s="94"/>
      <c r="C8" s="204"/>
      <c r="D8" s="203" t="s">
        <v>158</v>
      </c>
      <c r="E8" s="95"/>
      <c r="F8" s="219" t="s">
        <v>159</v>
      </c>
      <c r="G8" s="152"/>
      <c r="H8" s="74" t="s">
        <v>160</v>
      </c>
      <c r="I8" s="203" t="s">
        <v>161</v>
      </c>
      <c r="J8" s="204"/>
      <c r="K8" s="75" t="s">
        <v>154</v>
      </c>
      <c r="L8" s="75" t="s">
        <v>155</v>
      </c>
      <c r="N8">
        <v>2027</v>
      </c>
      <c r="O8">
        <v>2027</v>
      </c>
    </row>
    <row r="9" spans="1:15">
      <c r="A9" s="207" t="s">
        <v>353</v>
      </c>
      <c r="B9" s="133"/>
      <c r="C9" s="208"/>
      <c r="D9" s="221" t="s">
        <v>351</v>
      </c>
      <c r="E9" s="133"/>
      <c r="F9" s="220" t="s">
        <v>352</v>
      </c>
      <c r="G9" s="208"/>
      <c r="H9" s="211" t="s">
        <v>168</v>
      </c>
      <c r="I9" s="214" t="s">
        <v>354</v>
      </c>
      <c r="J9" s="215"/>
      <c r="K9" s="224">
        <v>2022</v>
      </c>
      <c r="L9" s="222">
        <v>2023</v>
      </c>
      <c r="M9" s="76"/>
      <c r="N9">
        <v>2028</v>
      </c>
      <c r="O9">
        <v>2028</v>
      </c>
    </row>
    <row r="10" spans="1:15">
      <c r="A10" s="135"/>
      <c r="B10" s="136"/>
      <c r="C10" s="209"/>
      <c r="D10" s="136"/>
      <c r="E10" s="136"/>
      <c r="F10" s="135"/>
      <c r="G10" s="209"/>
      <c r="H10" s="212"/>
      <c r="I10" s="216" t="s">
        <v>355</v>
      </c>
      <c r="J10" s="217"/>
      <c r="K10" s="174"/>
      <c r="L10" s="174"/>
      <c r="M10" s="76"/>
      <c r="N10">
        <v>2029</v>
      </c>
      <c r="O10">
        <v>2029</v>
      </c>
    </row>
    <row r="11" spans="1:15">
      <c r="A11" s="135"/>
      <c r="B11" s="136"/>
      <c r="C11" s="209"/>
      <c r="D11" s="136"/>
      <c r="E11" s="136"/>
      <c r="F11" s="135"/>
      <c r="G11" s="209"/>
      <c r="H11" s="212"/>
      <c r="I11" s="216" t="s">
        <v>356</v>
      </c>
      <c r="J11" s="217"/>
      <c r="K11" s="174"/>
      <c r="L11" s="174"/>
      <c r="M11" s="76"/>
      <c r="N11">
        <v>2030</v>
      </c>
      <c r="O11">
        <v>2030</v>
      </c>
    </row>
    <row r="12" spans="1:15">
      <c r="A12" s="135"/>
      <c r="B12" s="136"/>
      <c r="C12" s="209"/>
      <c r="D12" s="136"/>
      <c r="E12" s="136"/>
      <c r="F12" s="135"/>
      <c r="G12" s="209"/>
      <c r="H12" s="212"/>
      <c r="I12" s="216" t="s">
        <v>357</v>
      </c>
      <c r="J12" s="217"/>
      <c r="K12" s="174"/>
      <c r="L12" s="174"/>
      <c r="M12" s="76"/>
      <c r="N12">
        <v>2031</v>
      </c>
      <c r="O12">
        <v>2031</v>
      </c>
    </row>
    <row r="13" spans="1:15">
      <c r="A13" s="138"/>
      <c r="B13" s="139"/>
      <c r="C13" s="210"/>
      <c r="D13" s="139"/>
      <c r="E13" s="139"/>
      <c r="F13" s="138"/>
      <c r="G13" s="210"/>
      <c r="H13" s="213"/>
      <c r="I13" s="218"/>
      <c r="J13" s="210"/>
      <c r="K13" s="225"/>
      <c r="L13" s="223"/>
      <c r="M13" s="76"/>
      <c r="N13">
        <v>2032</v>
      </c>
      <c r="O13">
        <v>2032</v>
      </c>
    </row>
    <row r="14" spans="1:15">
      <c r="A14" s="70"/>
      <c r="B14" s="71"/>
      <c r="C14" s="71"/>
      <c r="D14" s="71"/>
      <c r="E14" s="71"/>
      <c r="H14" s="85"/>
      <c r="N14">
        <v>2033</v>
      </c>
      <c r="O14">
        <v>2033</v>
      </c>
    </row>
    <row r="15" spans="1:15" ht="30">
      <c r="A15" s="77" t="s">
        <v>80</v>
      </c>
      <c r="B15" s="78" t="s">
        <v>43</v>
      </c>
      <c r="C15" s="79" t="s">
        <v>105</v>
      </c>
      <c r="D15" s="79" t="s">
        <v>106</v>
      </c>
      <c r="E15" s="79" t="s">
        <v>162</v>
      </c>
      <c r="F15" s="80" t="s">
        <v>163</v>
      </c>
      <c r="G15" s="81" t="s">
        <v>164</v>
      </c>
      <c r="H15" s="77" t="s">
        <v>92</v>
      </c>
      <c r="I15" s="77" t="s">
        <v>94</v>
      </c>
      <c r="J15" s="77" t="s">
        <v>165</v>
      </c>
      <c r="K15" s="77" t="s">
        <v>166</v>
      </c>
      <c r="L15" s="77" t="s">
        <v>167</v>
      </c>
      <c r="M15" s="82"/>
      <c r="N15">
        <v>2034</v>
      </c>
      <c r="O15">
        <v>2034</v>
      </c>
    </row>
    <row r="16" spans="1:15" ht="60">
      <c r="A16" s="83">
        <v>1</v>
      </c>
      <c r="B16" s="44" t="str">
        <f>VLOOKUP(A16,AUTODIAGNÓSTICO!$A$9:$J$69,3,0)</f>
        <v>PLANEAR</v>
      </c>
      <c r="C16" s="44" t="str">
        <f>VLOOKUP(A16,AUTODIAGNÓSTICO!A9:J69,6,0)</f>
        <v>Sensibilizar frente al proceso de Rendición de Cuentas</v>
      </c>
      <c r="D16" s="44" t="str">
        <f>VLOOKUP(A16,AUTODIAGNÓSTICO!A9:J69,8,0)</f>
        <v>Capacitar al equipo de rendición de cuentas para que sensibilicen a la comunidad educativa.</v>
      </c>
      <c r="E16" s="42">
        <v>60</v>
      </c>
      <c r="F16" s="86" t="s">
        <v>170</v>
      </c>
      <c r="G16" s="86" t="s">
        <v>169</v>
      </c>
      <c r="H16" s="92" t="s">
        <v>275</v>
      </c>
      <c r="I16" s="92" t="s">
        <v>276</v>
      </c>
      <c r="J16" s="92" t="s">
        <v>280</v>
      </c>
      <c r="K16" s="87">
        <v>44963</v>
      </c>
      <c r="L16" s="87">
        <v>44965</v>
      </c>
    </row>
    <row r="17" spans="1:12" ht="120">
      <c r="A17" s="83">
        <v>2</v>
      </c>
      <c r="B17" s="44" t="str">
        <f>VLOOKUP(A17,AUTODIAGNÓSTICO!$A$9:$J$69,3,0)</f>
        <v>PLANEAR</v>
      </c>
      <c r="C17" s="44" t="str">
        <f>VLOOKUP(A17,AUTODIAGNÓSTICO!A10:J70,6,0)</f>
        <v>Analizar las debilidades y fortalezas para la rendicón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42">
        <f>VLOOKUP(A17,AUTODIAGNÓSTICO!$A$9:$J$69,9,0)</f>
        <v>52</v>
      </c>
      <c r="F17" s="86" t="s">
        <v>183</v>
      </c>
      <c r="G17" s="86" t="s">
        <v>171</v>
      </c>
      <c r="H17" s="86" t="s">
        <v>172</v>
      </c>
      <c r="I17" s="86" t="s">
        <v>173</v>
      </c>
      <c r="J17" s="92" t="s">
        <v>281</v>
      </c>
      <c r="K17" s="87">
        <v>44963</v>
      </c>
      <c r="L17" s="87">
        <v>44966</v>
      </c>
    </row>
    <row r="18" spans="1:12" ht="120">
      <c r="A18" s="83">
        <v>3</v>
      </c>
      <c r="B18" s="44" t="str">
        <f>VLOOKUP(A18,AUTODIAGNÓSTICO!$A$9:$J$69,3,0)</f>
        <v>PLANEAR</v>
      </c>
      <c r="C18" s="44" t="str">
        <f>VLOOKUP(A18,AUTODIAGNÓSTICO!A11:J71,6,0)</f>
        <v>Analizar las debilidades y fortalezas para la rendicón de cuentas</v>
      </c>
      <c r="D18" s="44" t="str">
        <f>VLOOKUP(A18,AUTODIAGNÓSTICO!A11:J71,8,0)</f>
        <v>Identificar los canales de publicación y difusión de la comunidad. Teniendo en cuenta los criterios siguientes:
• la gestión realizada, 
• los resultados de la gestión y 
• el avance en la garantía de derechos.</v>
      </c>
      <c r="E18" s="42">
        <f>VLOOKUP(A18,AUTODIAGNÓSTICO!$A$9:$J$69,9,0)</f>
        <v>52</v>
      </c>
      <c r="F18" s="92" t="s">
        <v>278</v>
      </c>
      <c r="G18" s="86" t="s">
        <v>174</v>
      </c>
      <c r="H18" s="86" t="s">
        <v>172</v>
      </c>
      <c r="I18" s="92" t="s">
        <v>279</v>
      </c>
      <c r="J18" s="92" t="s">
        <v>281</v>
      </c>
      <c r="K18" s="87">
        <v>44963</v>
      </c>
      <c r="L18" s="87">
        <v>44966</v>
      </c>
    </row>
    <row r="19" spans="1:12" ht="75">
      <c r="A19" s="83">
        <v>4</v>
      </c>
      <c r="B19" s="44" t="str">
        <f>VLOOKUP(A19,AUTODIAGNÓSTICO!$A$9:$J$69,3,0)</f>
        <v>PLANEAR</v>
      </c>
      <c r="C19" s="44" t="str">
        <f>VLOOKUP(A19,AUTODIAGNÓSTICO!A12:J72,6,0)</f>
        <v>Analizar las debilidades y fortalezas para la rendicón de cuentas</v>
      </c>
      <c r="D19" s="44" t="str">
        <f>VLOOKUP(A19,AUTODIAGNÓSTICO!A12:J72,8,0)</f>
        <v>Socializar en el centro educativo, los resultados del diagnóstico y el proceso de rendición de cuentas institucional.</v>
      </c>
      <c r="E19" s="42">
        <f>VLOOKUP(A19,AUTODIAGNÓSTICO!$A$9:$J$69,9,0)</f>
        <v>60</v>
      </c>
      <c r="F19" s="86" t="s">
        <v>183</v>
      </c>
      <c r="G19" s="86" t="s">
        <v>175</v>
      </c>
      <c r="H19" s="86" t="s">
        <v>176</v>
      </c>
      <c r="I19" s="86" t="s">
        <v>173</v>
      </c>
      <c r="J19" s="92" t="s">
        <v>281</v>
      </c>
      <c r="K19" s="87">
        <v>44963</v>
      </c>
      <c r="L19" s="87">
        <v>44968</v>
      </c>
    </row>
    <row r="20" spans="1:12" ht="150">
      <c r="A20" s="83">
        <v>5</v>
      </c>
      <c r="B20" s="44" t="str">
        <f>VLOOKUP(A20,AUTODIAGNÓSTICO!$A$9:$J$69,3,0)</f>
        <v>PLANEAR</v>
      </c>
      <c r="C20" s="44" t="str">
        <f>VLOOKUP(A20,AUTODIAGNÓSTICO!A13:J73,6,0)</f>
        <v>Construir la estrategia de rendición de cuentas
 Paso 1. 
Identificación de los espacios de diálogo en los que la entidad rendirá cuentas</v>
      </c>
      <c r="D20" s="44" t="str">
        <f>VLOOKUP(A20,AUTODIAGNÓSTICO!A13:J73,8,0)</f>
        <v>Establecer ejercicios de diálogo para la rendición de cuentascomo: mesas de trabajo, foros, reuniones, etc.</v>
      </c>
      <c r="E20" s="42">
        <f>VLOOKUP(A20,AUTODIAGNÓSTICO!$A$9:$J$69,9,0)</f>
        <v>45</v>
      </c>
      <c r="F20" s="86" t="s">
        <v>178</v>
      </c>
      <c r="G20" s="86" t="s">
        <v>177</v>
      </c>
      <c r="H20" s="86" t="s">
        <v>179</v>
      </c>
      <c r="I20" s="86" t="s">
        <v>173</v>
      </c>
      <c r="J20" s="92" t="s">
        <v>281</v>
      </c>
      <c r="K20" s="87">
        <v>44963</v>
      </c>
      <c r="L20" s="87">
        <v>44966</v>
      </c>
    </row>
    <row r="21" spans="1:12" ht="66.75" customHeight="1">
      <c r="A21" s="83">
        <v>6</v>
      </c>
      <c r="B21" s="44" t="str">
        <f>VLOOKUP(A21,AUTODIAGNÓSTICO!$A$9:$J$69,3,0)</f>
        <v>PLANEAR</v>
      </c>
      <c r="C21" s="44" t="str">
        <f>VLOOKUP(A21,AUTODIAGNÓSTICO!A14:J74,6,0)</f>
        <v>Construir la estrategia de rendición de cuentas
 Paso 1. 
Identificación de los espacios de diálogo en los que la entidad rendirá cuentas</v>
      </c>
      <c r="D21" s="44" t="str">
        <f>VLOOKUP(A21,AUTODIAGNÓSTICO!A14:J74,8,0)</f>
        <v>Implementar espacios de diálogo presencial de rendición de cuentas y los mecanismos virtuales complementarios en temas específicos de interés que implementará el Establecimiento Educativo</v>
      </c>
      <c r="E21" s="42">
        <f>VLOOKUP(A21,AUTODIAGNÓSTICO!$A$9:$J$69,9,0)</f>
        <v>49</v>
      </c>
      <c r="F21" s="86" t="s">
        <v>184</v>
      </c>
      <c r="G21" s="86" t="s">
        <v>180</v>
      </c>
      <c r="H21" s="92" t="s">
        <v>181</v>
      </c>
      <c r="I21" s="86" t="s">
        <v>182</v>
      </c>
      <c r="J21" s="92" t="s">
        <v>281</v>
      </c>
      <c r="K21" s="87">
        <v>44963</v>
      </c>
      <c r="L21" s="87">
        <v>44964</v>
      </c>
    </row>
    <row r="22" spans="1:12" ht="74.25" customHeight="1">
      <c r="A22" s="83">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 xml:space="preserve">Definir los interlocutores  para la rendición de cuentas, distinguir su rol en las actividades programadas. </v>
      </c>
      <c r="E22" s="42">
        <f>VLOOKUP(A22,AUTODIAGNÓSTICO!$A$9:$J$69,9,0)</f>
        <v>52</v>
      </c>
      <c r="F22" s="86" t="s">
        <v>185</v>
      </c>
      <c r="G22" s="86" t="s">
        <v>186</v>
      </c>
      <c r="H22" s="86" t="s">
        <v>187</v>
      </c>
      <c r="I22" s="86" t="s">
        <v>182</v>
      </c>
      <c r="J22" s="92" t="s">
        <v>277</v>
      </c>
      <c r="K22" s="87">
        <v>44964</v>
      </c>
      <c r="L22" s="87">
        <v>44964</v>
      </c>
    </row>
    <row r="23" spans="1:12" ht="69.75" customHeight="1">
      <c r="A23" s="83">
        <v>8</v>
      </c>
      <c r="B23" s="44" t="str">
        <f>VLOOKUP(A23,AUTODIAGNÓSTICO!$A$9:$J$69,3,0)</f>
        <v>PLANEAR</v>
      </c>
      <c r="C23" s="44" t="str">
        <f>VLOOKUP(A23,AUTODIAGNÓSTICO!A16:J76,6,0)</f>
        <v>Construir la estrategia de rendición de cuentas 
 Paso 2. 
Definir la estrategia para implementar el ejercicio de rendición de cuentas</v>
      </c>
      <c r="D23" s="44" t="str">
        <f>VLOOKUP(A23,AUTODIAGNÓSTICO!A16:J76,8,0)</f>
        <v>Proponer canales y mecanismos virtuales para implementar acciones de diálogo en temas generales y específicos.</v>
      </c>
      <c r="E23" s="42">
        <f>VLOOKUP(A23,AUTODIAGNÓSTICO!$A$9:$J$69,9,0)</f>
        <v>60</v>
      </c>
      <c r="F23" s="86" t="s">
        <v>185</v>
      </c>
      <c r="G23" s="86" t="s">
        <v>186</v>
      </c>
      <c r="H23" s="86" t="s">
        <v>188</v>
      </c>
      <c r="I23" s="86" t="s">
        <v>182</v>
      </c>
      <c r="J23" s="92" t="s">
        <v>282</v>
      </c>
      <c r="K23" s="87">
        <v>44964</v>
      </c>
      <c r="L23" s="87">
        <v>44964</v>
      </c>
    </row>
    <row r="24" spans="1:12" ht="92.25" customHeight="1">
      <c r="A24" s="83">
        <v>9</v>
      </c>
      <c r="B24" s="44" t="str">
        <f>VLOOKUP(A24,AUTODIAGNÓSTICO!$A$9:$J$69,3,0)</f>
        <v>PLANEAR</v>
      </c>
      <c r="C24" s="44" t="str">
        <f>VLOOKUP(A24,AUTODIAGNÓSTICO!A17:J77,6,0)</f>
        <v>Construir la estrategia de rendición de cuentas 
 Paso 2. 
Definir la estrategia para implementar el ejercicio de rendición de cuentas</v>
      </c>
      <c r="D24" s="44" t="str">
        <f>VLOOKUP(A24,AUTODIAGNÓSTICO!A17:J77,8,0)</f>
        <v>Definir el componente de comunicaciones para la estrategia de rendición de cuentas.</v>
      </c>
      <c r="E24" s="42">
        <f>VLOOKUP(A24,AUTODIAGNÓSTICO!$A$9:$J$69,9,0)</f>
        <v>60</v>
      </c>
      <c r="F24" s="86" t="s">
        <v>189</v>
      </c>
      <c r="G24" s="86" t="s">
        <v>190</v>
      </c>
      <c r="H24" s="86" t="s">
        <v>193</v>
      </c>
      <c r="I24" s="86" t="s">
        <v>182</v>
      </c>
      <c r="J24" s="86" t="s">
        <v>283</v>
      </c>
      <c r="K24" s="87">
        <v>44964</v>
      </c>
      <c r="L24" s="87">
        <v>44964</v>
      </c>
    </row>
    <row r="25" spans="1:12" ht="79.5" customHeight="1">
      <c r="A25" s="83">
        <v>10</v>
      </c>
      <c r="B25" s="44" t="str">
        <f>VLOOKUP(A25,AUTODIAGNÓSTICO!$A$9:$J$69,3,0)</f>
        <v>EJECUTAR</v>
      </c>
      <c r="C25" s="44" t="str">
        <f>VLOOKUP(A25,AUTODIAGNÓSTICO!A18:J78,6,0)</f>
        <v xml:space="preserve">Generación y análisis de la información para el diálogo en la rendición de cuentas en lenguaje claro </v>
      </c>
      <c r="D25" s="44" t="str">
        <f>VLOOKUP(A25,AUTODIAGNÓSTICO!A18:J78,8,0)</f>
        <v>Informe sobre metas del plan de mejoramiento institucional (PMI), con   indicadores, verificando la calidad de la misma .</v>
      </c>
      <c r="E25" s="42">
        <f>VLOOKUP(A25,AUTODIAGNÓSTICO!$A$9:$J$69,9,0)</f>
        <v>54</v>
      </c>
      <c r="F25" s="86" t="s">
        <v>191</v>
      </c>
      <c r="G25" s="86" t="s">
        <v>192</v>
      </c>
      <c r="H25" s="86" t="s">
        <v>194</v>
      </c>
      <c r="I25" s="86" t="s">
        <v>182</v>
      </c>
      <c r="J25" s="86" t="s">
        <v>283</v>
      </c>
      <c r="K25" s="87">
        <v>44965</v>
      </c>
      <c r="L25" s="87">
        <v>44966</v>
      </c>
    </row>
    <row r="26" spans="1:12" ht="94.5" customHeight="1">
      <c r="A26" s="83">
        <v>11</v>
      </c>
      <c r="B26" s="44" t="str">
        <f>VLOOKUP(A26,AUTODIAGNÓSTICO!$A$9:$J$69,3,0)</f>
        <v>EJECUTAR</v>
      </c>
      <c r="C26" s="44" t="str">
        <f>VLOOKUP(A26,AUTODIAGNÓSTICO!A19:J79,6,0)</f>
        <v xml:space="preserve">Generación y análisis de la información para el diálogo en la rendición de cuentas en lenguaje claro </v>
      </c>
      <c r="D26" s="44" t="str">
        <f>VLOOKUP(A26,AUTODIAGNÓSTICO!A19:J79,8,0)</f>
        <v>Informe sobre peticiones, quejas y reclamos recibidas en el centro educativo.</v>
      </c>
      <c r="E26" s="42">
        <f>VLOOKUP(A26,AUTODIAGNÓSTICO!$A$9:$J$69,9,0)</f>
        <v>54</v>
      </c>
      <c r="F26" s="86" t="s">
        <v>195</v>
      </c>
      <c r="G26" s="86" t="s">
        <v>196</v>
      </c>
      <c r="H26" s="86" t="s">
        <v>197</v>
      </c>
      <c r="I26" s="86" t="s">
        <v>198</v>
      </c>
      <c r="J26" s="86" t="s">
        <v>283</v>
      </c>
      <c r="K26" s="87">
        <v>44966</v>
      </c>
      <c r="L26" s="87">
        <v>44966</v>
      </c>
    </row>
    <row r="27" spans="1:12" ht="75" customHeight="1">
      <c r="A27" s="83">
        <v>12</v>
      </c>
      <c r="B27" s="44" t="str">
        <f>VLOOKUP(A27,AUTODIAGNÓSTICO!$A$9:$J$69,3,0)</f>
        <v>EJECUTAR</v>
      </c>
      <c r="C27" s="44" t="str">
        <f>VLOOKUP(A27,AUTODIAGNÓSTICO!A20:J80,6,0)</f>
        <v xml:space="preserve">Publicación de la información 
 a través de los diferentes canales de comunicación </v>
      </c>
      <c r="D27" s="44" t="str">
        <f>VLOOKUP(A27,AUTODIAGNÓSTICO!A20:J80,8,0)</f>
        <v xml:space="preserve">Prepara  cronograma de rendición de cuentas e información pertinente. </v>
      </c>
      <c r="E27" s="42">
        <f>VLOOKUP(A27,AUTODIAGNÓSTICO!$A$9:$J$69,9,0)</f>
        <v>57</v>
      </c>
      <c r="F27" s="86" t="s">
        <v>199</v>
      </c>
      <c r="G27" s="86" t="s">
        <v>200</v>
      </c>
      <c r="H27" s="86" t="s">
        <v>201</v>
      </c>
      <c r="I27" s="86" t="s">
        <v>182</v>
      </c>
      <c r="J27" s="86" t="s">
        <v>283</v>
      </c>
      <c r="K27" s="87">
        <v>44966</v>
      </c>
      <c r="L27" s="87">
        <v>44967</v>
      </c>
    </row>
    <row r="28" spans="1:12" ht="49.5" customHeight="1">
      <c r="A28" s="83">
        <v>13</v>
      </c>
      <c r="B28" s="44" t="str">
        <f>VLOOKUP(A28,AUTODIAGNÓSTICO!$A$9:$J$69,3,0)</f>
        <v>EJECUTAR</v>
      </c>
      <c r="C28" s="44" t="str">
        <f>VLOOKUP(A28,AUTODIAGNÓSTICO!A21:J81,6,0)</f>
        <v xml:space="preserve">Publicación de la información 
 a través de los diferentes canales de comunicación </v>
      </c>
      <c r="D28" s="44" t="str">
        <f>VLOOKUP(A28,AUTODIAGNÓSTICO!A21:J81,8,0)</f>
        <v>Realizar publicidad sobre la rendición de cuentas, en  medios impresos; emisoras locales etc.</v>
      </c>
      <c r="E28" s="42">
        <f>VLOOKUP(A28,AUTODIAGNÓSTICO!$A$9:$J$69,9,0)</f>
        <v>54</v>
      </c>
      <c r="F28" s="86" t="s">
        <v>204</v>
      </c>
      <c r="G28" s="86" t="s">
        <v>202</v>
      </c>
      <c r="H28" s="86" t="s">
        <v>203</v>
      </c>
      <c r="I28" s="86" t="s">
        <v>182</v>
      </c>
      <c r="J28" s="86" t="s">
        <v>283</v>
      </c>
      <c r="K28" s="87">
        <v>44968</v>
      </c>
      <c r="L28" s="87">
        <v>44969</v>
      </c>
    </row>
    <row r="29" spans="1:12" ht="53.25" customHeight="1">
      <c r="A29" s="83">
        <v>14</v>
      </c>
      <c r="B29" s="44" t="str">
        <f>VLOOKUP(A29,AUTODIAGNÓSTICO!$A$9:$J$69,3,0)</f>
        <v>EJECUTAR</v>
      </c>
      <c r="C29" s="44" t="str">
        <f>VLOOKUP(A29,AUTODIAGNÓSTICO!A22:J82,6,0)</f>
        <v>Preparar los espacios de diálogo</v>
      </c>
      <c r="D29" s="44" t="str">
        <f>VLOOKUP(A29,AUTODIAGNÓSTICO!A22:J82,8,0)</f>
        <v xml:space="preserve">Identificar si en los ejercicios de rendición de cuentas de la vigencia anterior, involucró a todos los grupos de valor . </v>
      </c>
      <c r="E29" s="42">
        <f>VLOOKUP(A29,AUTODIAGNÓSTICO!$A$9:$J$69,9,0)</f>
        <v>53</v>
      </c>
      <c r="F29" s="86" t="s">
        <v>205</v>
      </c>
      <c r="G29" s="86" t="s">
        <v>206</v>
      </c>
      <c r="H29" s="86" t="s">
        <v>207</v>
      </c>
      <c r="I29" s="86" t="s">
        <v>182</v>
      </c>
      <c r="J29" s="86" t="s">
        <v>283</v>
      </c>
      <c r="K29" s="87">
        <v>44972</v>
      </c>
      <c r="L29" s="87">
        <v>44974</v>
      </c>
    </row>
    <row r="30" spans="1:12" ht="50.25" customHeight="1">
      <c r="A30" s="83">
        <v>15</v>
      </c>
      <c r="B30" s="44" t="str">
        <f>VLOOKUP(A30,AUTODIAGNÓSTICO!$A$9:$J$69,3,0)</f>
        <v>EJECUTAR</v>
      </c>
      <c r="C30" s="44" t="str">
        <f>VLOOKUP(A30,AUTODIAGNÓSTICO!A23:J83,6,0)</f>
        <v>Convocar a los ciudadanos y grupos de interés para participar en los espacios de diálogo para la rendición de cuentas</v>
      </c>
      <c r="D30" s="44" t="str">
        <f>VLOOKUP(A30,AUTODIAGNÓSTICO!A23:J83,8,0)</f>
        <v>Celebrar reuniones preparatorias y acciones de capacitación con líderes y docentes para formular   mecanismos de convocatoria.</v>
      </c>
      <c r="E30" s="42">
        <f>VLOOKUP(A30,AUTODIAGNÓSTICO!$A$9:$J$69,9,0)</f>
        <v>55</v>
      </c>
      <c r="F30" s="86" t="s">
        <v>208</v>
      </c>
      <c r="G30" s="86" t="s">
        <v>209</v>
      </c>
      <c r="H30" s="86" t="s">
        <v>210</v>
      </c>
      <c r="I30" s="86" t="s">
        <v>182</v>
      </c>
      <c r="J30" s="86" t="s">
        <v>283</v>
      </c>
      <c r="K30" s="87">
        <v>44977</v>
      </c>
      <c r="L30" s="87">
        <v>44979</v>
      </c>
    </row>
    <row r="31" spans="1:12" ht="50.25" customHeight="1">
      <c r="A31" s="83">
        <v>16</v>
      </c>
      <c r="B31" s="44" t="str">
        <f>VLOOKUP(A31,AUTODIAGNÓSTICO!$A$9:$J$69,3,0)</f>
        <v>EJECUTAR</v>
      </c>
      <c r="C31" s="44" t="str">
        <f>VLOOKUP(A31,AUTODIAGNÓSTICO!A24:J84,6,0)</f>
        <v>Realizar espacios de diálogo  de rendición de cuentas</v>
      </c>
      <c r="D31" s="44" t="str">
        <f>VLOOKUP(A31,AUTODIAGNÓSTICO!A24:J84,8,0)</f>
        <v>Informar  a la Comunidad Eductiva, los ciudadanos y grupos de valor  convocados, con relación a las temáticas a tratar en la rendición de cuentas.</v>
      </c>
      <c r="E31" s="42">
        <f>VLOOKUP(A31,AUTODIAGNÓSTICO!$A$9:$J$69,9,0)</f>
        <v>55</v>
      </c>
      <c r="F31" s="86" t="s">
        <v>211</v>
      </c>
      <c r="G31" s="86" t="s">
        <v>212</v>
      </c>
      <c r="H31" s="86" t="s">
        <v>213</v>
      </c>
      <c r="I31" s="86" t="s">
        <v>182</v>
      </c>
      <c r="J31" s="86" t="s">
        <v>284</v>
      </c>
      <c r="K31" s="87">
        <v>45010</v>
      </c>
      <c r="L31" s="87">
        <v>45011</v>
      </c>
    </row>
    <row r="32" spans="1:12" ht="73.5" customHeight="1">
      <c r="A32" s="83">
        <v>17</v>
      </c>
      <c r="B32" s="44" t="str">
        <f>VLOOKUP(A32,AUTODIAGNÓSTICO!$A$9:$J$69,3,0)</f>
        <v>EJECUTAR</v>
      </c>
      <c r="C32" s="44" t="str">
        <f>VLOOKUP(A32,AUTODIAGNÓSTICO!A25:J85,6,0)</f>
        <v>Realizar espacios de diálogo  de rendición de cuentas</v>
      </c>
      <c r="D32" s="44" t="str">
        <f>VLOOKUP(A32,AUTODIAGNÓSTICO!A25:J85,8,0)</f>
        <v>Ejecutar canales y mecanismos virtuales que complementarán las acciones de diálogo definidas para la rendición de cuenta.</v>
      </c>
      <c r="E32" s="42">
        <f>VLOOKUP(A32,AUTODIAGNÓSTICO!$A$9:$J$69,9,0)</f>
        <v>42</v>
      </c>
      <c r="F32" s="86" t="s">
        <v>214</v>
      </c>
      <c r="G32" s="86" t="s">
        <v>215</v>
      </c>
      <c r="H32" s="86" t="s">
        <v>216</v>
      </c>
      <c r="I32" s="86" t="s">
        <v>182</v>
      </c>
      <c r="J32" s="86" t="s">
        <v>284</v>
      </c>
      <c r="K32" s="87">
        <v>44982</v>
      </c>
      <c r="L32" s="87">
        <v>44983</v>
      </c>
    </row>
    <row r="33" spans="1:12" ht="89.25" customHeight="1">
      <c r="A33" s="83">
        <v>18</v>
      </c>
      <c r="B33" s="44" t="str">
        <f>VLOOKUP(A33,AUTODIAGNÓSTICO!$A$9:$J$69,3,0)</f>
        <v>EJECUTAR</v>
      </c>
      <c r="C33" s="44" t="str">
        <f>VLOOKUP(A33,AUTODIAGNÓSTICO!A26:J86,6,0)</f>
        <v>Realizar espacios de diálogo  de rendición de cuentas</v>
      </c>
      <c r="D33" s="44" t="str">
        <f>VLOOKUP(A33,AUTODIAGNÓSTICO!A26:J86,8,0)</f>
        <v>Analizar las propuestas  por parte de la comunidad, los ciudadanos y grupos de interés.</v>
      </c>
      <c r="E33" s="42">
        <f>VLOOKUP(A33,AUTODIAGNÓSTICO!$A$9:$J$69,9,0)</f>
        <v>41</v>
      </c>
      <c r="F33" s="86" t="s">
        <v>217</v>
      </c>
      <c r="G33" s="86" t="s">
        <v>218</v>
      </c>
      <c r="H33" s="86" t="s">
        <v>219</v>
      </c>
      <c r="I33" s="86" t="s">
        <v>182</v>
      </c>
      <c r="J33" s="86" t="s">
        <v>284</v>
      </c>
      <c r="K33" s="87">
        <v>44983</v>
      </c>
      <c r="L33" s="87">
        <v>44983</v>
      </c>
    </row>
    <row r="34" spans="1:12" ht="85.5" customHeight="1">
      <c r="A34" s="83">
        <v>19</v>
      </c>
      <c r="B34" s="44" t="str">
        <f>VLOOKUP(A34,AUTODIAGNÓSTICO!$A$9:$J$69,3,0)</f>
        <v>EJECUTAR</v>
      </c>
      <c r="C34" s="44" t="str">
        <f>VLOOKUP(A34,AUTODIAGNÓSTICO!A27:J87,6,0)</f>
        <v>Realizar espacios de diálogo  de rendición de cuentas</v>
      </c>
      <c r="D34" s="44" t="str">
        <f>VLOOKUP(A34,AUTODIAGNÓSTICO!A27:J87,8,0)</f>
        <v xml:space="preserve">Otorgar respuestas escritas, en el término de quince días a las preguntas a los ciudadanos. </v>
      </c>
      <c r="E34" s="42">
        <f>VLOOKUP(A34,AUTODIAGNÓSTICO!$A$9:$J$69,9,0)</f>
        <v>56</v>
      </c>
      <c r="F34" s="86" t="s">
        <v>220</v>
      </c>
      <c r="G34" s="86" t="s">
        <v>221</v>
      </c>
      <c r="H34" s="86" t="s">
        <v>222</v>
      </c>
      <c r="I34" s="86" t="s">
        <v>182</v>
      </c>
      <c r="J34" s="86" t="s">
        <v>284</v>
      </c>
      <c r="K34" s="87">
        <v>44983</v>
      </c>
      <c r="L34" s="87">
        <v>44984</v>
      </c>
    </row>
    <row r="35" spans="1:12" ht="105" customHeight="1">
      <c r="A35" s="83">
        <v>20</v>
      </c>
      <c r="B35" s="44" t="str">
        <f>VLOOKUP(A35,AUTODIAGNÓSTICO!$A$9:$J$69,3,0)</f>
        <v>VERIFICAR</v>
      </c>
      <c r="C35" s="44" t="str">
        <f>VLOOKUP(A35,AUTODIAGNÓSTICO!A28:J88,6,0)</f>
        <v>Cuantificar el impacto de las acciones de rendición de cuentas para divulgarlos a la ciudadanía</v>
      </c>
      <c r="D35" s="44" t="str">
        <f>VLOOKUP(A35,AUTODIAGNÓSTICO!A28:J88,8,0)</f>
        <v>recibir las evaluaciones, recomendaciones u objeciones recibidas en el espacio de diálogo para la rendición de cuentas,</v>
      </c>
      <c r="E35" s="42">
        <f>VLOOKUP(A35,AUTODIAGNÓSTICO!$A$9:$J$69,9,0)</f>
        <v>42</v>
      </c>
      <c r="F35" s="86" t="s">
        <v>223</v>
      </c>
      <c r="G35" s="86" t="s">
        <v>224</v>
      </c>
      <c r="H35" s="86" t="s">
        <v>225</v>
      </c>
      <c r="I35" s="86" t="s">
        <v>226</v>
      </c>
      <c r="J35" s="86" t="s">
        <v>284</v>
      </c>
      <c r="K35" s="88">
        <v>44952</v>
      </c>
      <c r="L35" s="88">
        <v>44984</v>
      </c>
    </row>
    <row r="36" spans="1:12" ht="76.5" customHeight="1">
      <c r="A36" s="83">
        <v>21</v>
      </c>
      <c r="B36" s="44" t="str">
        <f>VLOOKUP(A36,AUTODIAGNÓSTICO!$A$9:$J$69,3,0)</f>
        <v>VERIFICAR</v>
      </c>
      <c r="C36" s="44" t="str">
        <f>VLOOKUP(A36,AUTODIAGNÓSTICO!A29:J89,6,0)</f>
        <v>Cuantificar el impacto de las acciones de rendición de cuentas para divulgarlos a la ciudadanía</v>
      </c>
      <c r="D36" s="44" t="str">
        <f>VLOOKUP(A36,AUTODIAGNÓSTICO!A29:J89,8,0)</f>
        <v>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v>
      </c>
      <c r="E36" s="42">
        <f>VLOOKUP(A36,AUTODIAGNÓSTICO!$A$9:$J$69,9,0)</f>
        <v>52</v>
      </c>
      <c r="F36" s="86" t="s">
        <v>228</v>
      </c>
      <c r="G36" s="86" t="s">
        <v>227</v>
      </c>
      <c r="H36" s="86" t="s">
        <v>229</v>
      </c>
      <c r="I36" s="86" t="s">
        <v>182</v>
      </c>
      <c r="J36" s="86" t="s">
        <v>284</v>
      </c>
      <c r="K36" s="87">
        <v>44980</v>
      </c>
      <c r="L36" s="87">
        <v>44981</v>
      </c>
    </row>
    <row r="37" spans="1:12" ht="66.75" customHeight="1">
      <c r="A37" s="83">
        <v>22</v>
      </c>
      <c r="B37" s="44" t="str">
        <f>VLOOKUP(A37,AUTODIAGNÓSTICO!$A$9:$J$69,3,0)</f>
        <v>VERIFICAR</v>
      </c>
      <c r="C37" s="44" t="str">
        <f>VLOOKUP(A37,AUTODIAGNÓSTICO!A30:J90,6,0)</f>
        <v>Cuantificar el impacto de las acciones de rendición de cuentas para divulgarlos a la ciudadanía</v>
      </c>
      <c r="D37" s="44" t="str">
        <f>VLOOKUP(A37,AUTODIAGNÓSTICO!A30:J90,8,0)</f>
        <v>Evaluar planes de mejoramiento a la gestión institucional a partir de las observaciones, propuestas y recomendaciones ciudadanas.</v>
      </c>
      <c r="E37" s="42">
        <f>VLOOKUP(A37,AUTODIAGNÓSTICO!$A$9:$J$69,9,0)</f>
        <v>42</v>
      </c>
      <c r="F37" s="86" t="s">
        <v>230</v>
      </c>
      <c r="G37" s="86" t="s">
        <v>231</v>
      </c>
      <c r="H37" s="86" t="s">
        <v>232</v>
      </c>
      <c r="I37" s="86" t="s">
        <v>233</v>
      </c>
      <c r="J37" s="86" t="s">
        <v>284</v>
      </c>
      <c r="K37" s="87">
        <v>44980</v>
      </c>
      <c r="L37" s="87">
        <v>44982</v>
      </c>
    </row>
    <row r="38" spans="1:12" ht="69" customHeight="1">
      <c r="A38" s="83">
        <v>23</v>
      </c>
      <c r="B38" s="44" t="str">
        <f>VLOOKUP(A38,AUTODIAGNÓSTICO!$A$9:$J$69,3,0)</f>
        <v>VERIFICAR</v>
      </c>
      <c r="C38" s="44" t="str">
        <f>VLOOKUP(A38,AUTODIAGNÓSTICO!A31:J91,6,0)</f>
        <v>Cuantificar el impacto de las acciones de rendición de cuentas para divulgarlos a la ciudadanía</v>
      </c>
      <c r="D38" s="44" t="str">
        <f>VLOOKUP(A38,AUTODIAGNÓSTICO!A31:J91,8,0)</f>
        <v>Publicar  los resultados de la rendición de cuentas.</v>
      </c>
      <c r="E38" s="42">
        <f>VLOOKUP(A38,AUTODIAGNÓSTICO!$A$9:$J$69,9,0)</f>
        <v>45</v>
      </c>
      <c r="F38" s="86" t="s">
        <v>234</v>
      </c>
      <c r="G38" s="86" t="s">
        <v>235</v>
      </c>
      <c r="H38" s="86" t="s">
        <v>236</v>
      </c>
      <c r="I38" s="86" t="s">
        <v>237</v>
      </c>
      <c r="J38" s="86" t="s">
        <v>284</v>
      </c>
      <c r="K38" s="87">
        <v>44983</v>
      </c>
      <c r="L38" s="87">
        <v>44984</v>
      </c>
    </row>
    <row r="39" spans="1:12" ht="88.5" customHeight="1">
      <c r="A39" s="83">
        <v>24</v>
      </c>
      <c r="B39" s="44" t="str">
        <f>VLOOKUP(A39,AUTODIAGNÓSTICO!$A$9:$J$69,3,0)</f>
        <v>VERIFICAR</v>
      </c>
      <c r="C39" s="44" t="str">
        <f>VLOOKUP(A39,AUTODIAGNÓSTICO!A32:J92,6,0)</f>
        <v>Cuantificar el impacto de las acciones de rendición de cuentas para divulgarlos a la ciudadanía</v>
      </c>
      <c r="D39" s="44" t="str">
        <f>VLOOKUP(A39,AUTODIAGNÓSTICO!A32:J92,8,0)</f>
        <v>Estudiar las recomendaciones realizadas por los órganos de control frente a los informes de rendición de cuentas y establecer correctivos.</v>
      </c>
      <c r="E39" s="42">
        <f>VLOOKUP(A39,AUTODIAGNÓSTICO!$A$9:$J$69,9,0)</f>
        <v>48</v>
      </c>
      <c r="F39" s="86" t="s">
        <v>238</v>
      </c>
      <c r="G39" s="86" t="s">
        <v>239</v>
      </c>
      <c r="H39" s="86" t="s">
        <v>240</v>
      </c>
      <c r="I39" s="86" t="s">
        <v>241</v>
      </c>
      <c r="J39" s="86" t="s">
        <v>284</v>
      </c>
      <c r="K39" s="88">
        <v>44984</v>
      </c>
      <c r="L39" s="88">
        <v>44984</v>
      </c>
    </row>
    <row r="40" spans="1:12" ht="75.75" customHeight="1">
      <c r="A40" s="83">
        <v>25</v>
      </c>
      <c r="B40" s="44" t="str">
        <f>VLOOKUP(A40,AUTODIAGNÓSTICO!$A$9:$J$69,3,0)</f>
        <v>VERIFICAR</v>
      </c>
      <c r="C40" s="44" t="str">
        <f>VLOOKUP(A40,AUTODIAGNÓSTICO!A33:J93,6,0)</f>
        <v>Cuantificar el impacto de las acciones de rendición de cuentas para divulgarlos a la ciudadanía</v>
      </c>
      <c r="D40" s="44" t="str">
        <f>VLOOKUP(A40,AUTODIAGNÓSTICO!A33:J93,8,0)</f>
        <v>Analizar las recomendaciones derivadas de cada espacio de diálogo</v>
      </c>
      <c r="E40" s="42">
        <f>VLOOKUP(A40,AUTODIAGNÓSTICO!$A$9:$J$69,9,0)</f>
        <v>43</v>
      </c>
      <c r="F40" s="86" t="s">
        <v>242</v>
      </c>
      <c r="G40" s="86" t="s">
        <v>243</v>
      </c>
      <c r="H40" s="86" t="s">
        <v>244</v>
      </c>
      <c r="I40" s="86" t="s">
        <v>245</v>
      </c>
      <c r="J40" s="86" t="s">
        <v>284</v>
      </c>
      <c r="K40" s="88">
        <v>44985</v>
      </c>
      <c r="L40" s="88">
        <v>44985</v>
      </c>
    </row>
    <row r="41" spans="1:12" ht="72.75" customHeight="1">
      <c r="A41" s="83">
        <v>26</v>
      </c>
      <c r="B41" s="44" t="str">
        <f>VLOOKUP(A41,AUTODIAGNÓSTICO!$A$9:$J$69,3,0)</f>
        <v>VERIFICAR</v>
      </c>
      <c r="C41" s="44" t="str">
        <f>VLOOKUP(A41,AUTODIAGNÓSTICO!A34:J94,6,0)</f>
        <v>Cuantificar el impacto de las acciones de rendición de cuentas para divulgarlos a la ciudadanía</v>
      </c>
      <c r="D41" s="44" t="str">
        <f>VLOOKUP(A41,AUTODIAGNÓSTICO!A34:J94,8,0)</f>
        <v>Evaluar y verificar los resultados de la estrategia de rendición de cuentas, desarrollada.</v>
      </c>
      <c r="E41" s="42">
        <f>VLOOKUP(A41,AUTODIAGNÓSTICO!$A$9:$J$69,9,0)</f>
        <v>41</v>
      </c>
      <c r="F41" s="86" t="s">
        <v>246</v>
      </c>
      <c r="G41" s="86" t="s">
        <v>247</v>
      </c>
      <c r="H41" s="86" t="s">
        <v>248</v>
      </c>
      <c r="I41" s="86" t="s">
        <v>233</v>
      </c>
      <c r="J41" s="86" t="s">
        <v>285</v>
      </c>
      <c r="K41" s="88">
        <v>44985</v>
      </c>
      <c r="L41" s="88">
        <v>44985</v>
      </c>
    </row>
    <row r="42" spans="1:12" ht="63" customHeight="1">
      <c r="A42" s="83">
        <v>27</v>
      </c>
      <c r="B42" s="44" t="str">
        <f>VLOOKUP(A42,AUTODIAGNÓSTICO!$A$9:$J$69,3,0)</f>
        <v>ACTUAR</v>
      </c>
      <c r="C42" s="44" t="str">
        <f>VLOOKUP(A42,AUTODIAGNÓSTICO!A35:J95,6,0)</f>
        <v>Establecer acciones de mejora del proceso de rendición de cuenta</v>
      </c>
      <c r="D42" s="44" t="str">
        <f>VLOOKUP(A42,AUTODIAGNÓSTICO!A35:J95,8,0)</f>
        <v>La rendición de cuentas incorpore los resultados y recomendaciones realizados por la comunidad educativa.</v>
      </c>
      <c r="E42" s="42">
        <f>VLOOKUP(A42,AUTODIAGNÓSTICO!$A$9:$J$69,9,0)</f>
        <v>42</v>
      </c>
      <c r="F42" s="86" t="s">
        <v>249</v>
      </c>
      <c r="G42" s="86" t="s">
        <v>250</v>
      </c>
      <c r="H42" s="86" t="s">
        <v>251</v>
      </c>
      <c r="I42" s="86" t="s">
        <v>233</v>
      </c>
      <c r="J42" s="86" t="s">
        <v>286</v>
      </c>
      <c r="K42" s="88">
        <v>44985</v>
      </c>
      <c r="L42" s="88">
        <v>44985</v>
      </c>
    </row>
    <row r="43" spans="1:12" ht="86.25" customHeight="1">
      <c r="A43" s="83">
        <v>28</v>
      </c>
      <c r="B43" s="44" t="str">
        <f>VLOOKUP(A43,AUTODIAGNÓSTICO!$A$9:$J$69,3,0)</f>
        <v>ACTUAR</v>
      </c>
      <c r="C43" s="44" t="str">
        <f>VLOOKUP(A43,AUTODIAGNÓSTICO!A36:J96,6,0)</f>
        <v>Establecer acciones de mejora del proceso de rendición de cuenta</v>
      </c>
      <c r="D43" s="44" t="str">
        <f>VLOOKUP(A43,AUTODIAGNÓSTICO!A36:J96,8,0)</f>
        <v xml:space="preserve">Garantizar los mecanismos de participación ciudadana en la rendición de cuentas. </v>
      </c>
      <c r="E43" s="42">
        <f>VLOOKUP(A43,AUTODIAGNÓSTICO!$A$9:$J$69,9,0)</f>
        <v>31</v>
      </c>
      <c r="F43" s="86" t="s">
        <v>252</v>
      </c>
      <c r="G43" s="86" t="s">
        <v>253</v>
      </c>
      <c r="H43" s="86" t="s">
        <v>254</v>
      </c>
      <c r="I43" s="86" t="s">
        <v>233</v>
      </c>
      <c r="J43" s="86" t="s">
        <v>286</v>
      </c>
      <c r="K43" s="88">
        <v>44985</v>
      </c>
      <c r="L43" s="88">
        <v>44985</v>
      </c>
    </row>
    <row r="44" spans="1:12" ht="59.25" customHeight="1">
      <c r="A44" s="83">
        <v>29</v>
      </c>
      <c r="B44" s="44" t="str">
        <f>VLOOKUP(A44,AUTODIAGNÓSTICO!$A$9:$J$69,3,0)</f>
        <v>ACTUAR</v>
      </c>
      <c r="C44" s="44" t="str">
        <f>VLOOKUP(A44,AUTODIAGNÓSTICO!A37:J97,6,0)</f>
        <v>Establecer acciones de mejora del proceso de rendición de cuenta</v>
      </c>
      <c r="D44" s="44" t="str">
        <f>VLOOKUP(A44,AUTODIAGNÓSTICO!A37:J97,8,0)</f>
        <v>Diseñar el plan de acción que permita mejorar el proceso de rendición de cuentas</v>
      </c>
      <c r="E44" s="42">
        <f>VLOOKUP(A44,AUTODIAGNÓSTICO!$A$9:$J$69,9,0)</f>
        <v>41</v>
      </c>
      <c r="F44" s="86" t="s">
        <v>255</v>
      </c>
      <c r="G44" s="86" t="s">
        <v>256</v>
      </c>
      <c r="H44" s="86" t="s">
        <v>257</v>
      </c>
      <c r="I44" s="86" t="s">
        <v>258</v>
      </c>
      <c r="J44" s="86" t="s">
        <v>286</v>
      </c>
      <c r="K44" s="88">
        <v>44991</v>
      </c>
      <c r="L44" s="88">
        <v>45002</v>
      </c>
    </row>
    <row r="45" spans="1:12" ht="70.5" customHeight="1">
      <c r="A45" s="83">
        <v>30</v>
      </c>
      <c r="B45" s="44" t="str">
        <f>VLOOKUP(A45,AUTODIAGNÓSTICO!$A$9:$J$69,3,0)</f>
        <v>ACTUAR</v>
      </c>
      <c r="C45" s="44" t="str">
        <f>VLOOKUP(A45,AUTODIAGNÓSTICO!A38:J98,6,0)</f>
        <v>Establecer acciones de mejora del proceso de rendición de cuenta</v>
      </c>
      <c r="D45" s="44" t="str">
        <f>VLOOKUP(A45,AUTODIAGNÓSTICO!A38:J98,8,0)</f>
        <v>Propiciar la aplicación de mecanismos internos de mejora y atender los requerimientos de la Secretaría de Educación y  control externo como resultados de los ejercicios de rendición de cuentas.</v>
      </c>
      <c r="E45" s="42">
        <f>VLOOKUP(A45,AUTODIAGNÓSTICO!$A$9:$J$69,9,0)</f>
        <v>25</v>
      </c>
      <c r="F45" s="86" t="s">
        <v>255</v>
      </c>
      <c r="G45" s="86" t="s">
        <v>256</v>
      </c>
      <c r="H45" s="86" t="s">
        <v>259</v>
      </c>
      <c r="I45" s="86" t="s">
        <v>258</v>
      </c>
      <c r="J45" s="86" t="s">
        <v>286</v>
      </c>
      <c r="K45" s="88">
        <v>44991</v>
      </c>
      <c r="L45" s="88">
        <v>45002</v>
      </c>
    </row>
    <row r="46" spans="1:12" ht="83.25" customHeight="1">
      <c r="A46" s="83">
        <v>31</v>
      </c>
      <c r="B46" s="44" t="str">
        <f>VLOOKUP(A46,AUTODIAGNÓSTICO!$A$9:$J$69,3,0)</f>
        <v>ACTUAR</v>
      </c>
      <c r="C46" s="44" t="str">
        <f>VLOOKUP(A46,AUTODIAGNÓSTICO!A39:J99,6,0)</f>
        <v>Establecer acciones de mejora del proceso de rendición de cuenta</v>
      </c>
      <c r="D46" s="44" t="str">
        <f>VLOOKUP(A46,AUTODIAGNÓSTICO!A39:J99,8,0)</f>
        <v>Documentar las buenas prácticas del establecimiento educativo en materia de espacios de diálogo para la rendición de cuentas y  sistematizarlas como insumo para la formulación de nuevas estrategias de rendición de cuentas.</v>
      </c>
      <c r="E46" s="42">
        <f>VLOOKUP(A46,AUTODIAGNÓSTICO!$A$9:$J$69,9,0)</f>
        <v>36</v>
      </c>
      <c r="F46" s="86" t="s">
        <v>255</v>
      </c>
      <c r="G46" s="86" t="s">
        <v>260</v>
      </c>
      <c r="H46" s="86" t="s">
        <v>261</v>
      </c>
      <c r="I46" s="86" t="s">
        <v>262</v>
      </c>
      <c r="J46" s="86" t="s">
        <v>286</v>
      </c>
      <c r="K46" s="88">
        <v>44991</v>
      </c>
      <c r="L46" s="88">
        <v>45002</v>
      </c>
    </row>
    <row r="47" spans="1:12" ht="80.25" customHeight="1">
      <c r="A47" s="83">
        <v>32</v>
      </c>
      <c r="B47" s="44" t="e">
        <f>VLOOKUP(A47,AUTODIAGNÓSTICO!$A$9:$J$69,3,0)</f>
        <v>#N/A</v>
      </c>
      <c r="C47" s="44" t="e">
        <f>VLOOKUP(A47,AUTODIAGNÓSTICO!A40:J100,6,0)</f>
        <v>#N/A</v>
      </c>
      <c r="D47" s="44" t="e">
        <f>VLOOKUP(A47,AUTODIAGNÓSTICO!A40:J100,8,0)</f>
        <v>#N/A</v>
      </c>
      <c r="E47" s="42" t="e">
        <f>VLOOKUP(A47,AUTODIAGNÓSTICO!$A$9:$J$69,9,0)</f>
        <v>#N/A</v>
      </c>
      <c r="F47" s="86" t="s">
        <v>264</v>
      </c>
      <c r="G47" s="86" t="s">
        <v>263</v>
      </c>
      <c r="H47" s="86" t="s">
        <v>265</v>
      </c>
      <c r="I47" s="86" t="s">
        <v>258</v>
      </c>
      <c r="J47" s="86" t="s">
        <v>286</v>
      </c>
      <c r="K47" s="88">
        <v>44991</v>
      </c>
      <c r="L47" s="88">
        <v>45002</v>
      </c>
    </row>
    <row r="48" spans="1:12" ht="67.5" customHeight="1">
      <c r="A48" s="83">
        <v>33</v>
      </c>
      <c r="B48" s="44" t="e">
        <f>VLOOKUP(A48,AUTODIAGNÓSTICO!$A$9:$J$69,3,0)</f>
        <v>#N/A</v>
      </c>
      <c r="C48" s="44" t="e">
        <f>VLOOKUP(A48,AUTODIAGNÓSTICO!A41:J101,6,0)</f>
        <v>#N/A</v>
      </c>
      <c r="D48" s="44" t="e">
        <f>VLOOKUP(A48,AUTODIAGNÓSTICO!A41:J101,8,0)</f>
        <v>#N/A</v>
      </c>
      <c r="E48" s="42" t="e">
        <f>VLOOKUP(A48,AUTODIAGNÓSTICO!$A$9:$J$69,9,0)</f>
        <v>#N/A</v>
      </c>
      <c r="F48" s="86" t="s">
        <v>255</v>
      </c>
      <c r="G48" s="86" t="s">
        <v>266</v>
      </c>
      <c r="H48" s="86" t="s">
        <v>267</v>
      </c>
      <c r="I48" s="86" t="s">
        <v>258</v>
      </c>
      <c r="J48" s="86" t="s">
        <v>286</v>
      </c>
      <c r="K48" s="88">
        <v>44991</v>
      </c>
      <c r="L48" s="88">
        <v>45002</v>
      </c>
    </row>
    <row r="49" spans="1:12" ht="57" customHeight="1">
      <c r="A49" s="83">
        <v>34</v>
      </c>
      <c r="B49" s="44" t="e">
        <f>VLOOKUP(A49,AUTODIAGNÓSTICO!$A$9:$J$69,3,0)</f>
        <v>#N/A</v>
      </c>
      <c r="C49" s="44" t="e">
        <f>VLOOKUP(A49,AUTODIAGNÓSTICO!A42:J102,6,0)</f>
        <v>#N/A</v>
      </c>
      <c r="D49" s="44" t="e">
        <f>VLOOKUP(A49,AUTODIAGNÓSTICO!A42:J102,8,0)</f>
        <v>#N/A</v>
      </c>
      <c r="E49" s="42" t="e">
        <f>VLOOKUP(A49,AUTODIAGNÓSTICO!$A$9:$J$69,9,0)</f>
        <v>#N/A</v>
      </c>
      <c r="F49" s="86" t="s">
        <v>269</v>
      </c>
      <c r="G49" s="86" t="s">
        <v>268</v>
      </c>
      <c r="H49" s="86" t="s">
        <v>270</v>
      </c>
      <c r="I49" s="86" t="s">
        <v>258</v>
      </c>
      <c r="J49" s="86" t="s">
        <v>286</v>
      </c>
      <c r="K49" s="88">
        <v>44991</v>
      </c>
      <c r="L49" s="88">
        <v>45002</v>
      </c>
    </row>
    <row r="50" spans="1:12" ht="71.25" customHeight="1">
      <c r="A50" s="83">
        <v>35</v>
      </c>
      <c r="B50" s="44" t="e">
        <f>VLOOKUP(A50,AUTODIAGNÓSTICO!$A$9:$J$69,3,0)</f>
        <v>#N/A</v>
      </c>
      <c r="C50" s="44" t="e">
        <f>VLOOKUP(A50,AUTODIAGNÓSTICO!A43:J103,6,0)</f>
        <v>#N/A</v>
      </c>
      <c r="D50" s="44" t="e">
        <f>VLOOKUP(A50,AUTODIAGNÓSTICO!A43:J103,8,0)</f>
        <v>#N/A</v>
      </c>
      <c r="E50" s="42" t="e">
        <f>VLOOKUP(A50,AUTODIAGNÓSTICO!$A$9:$J$69,9,0)</f>
        <v>#N/A</v>
      </c>
      <c r="F50" s="86" t="s">
        <v>255</v>
      </c>
      <c r="G50" s="86" t="s">
        <v>271</v>
      </c>
      <c r="H50" s="86" t="s">
        <v>272</v>
      </c>
      <c r="I50" s="86" t="s">
        <v>258</v>
      </c>
      <c r="J50" s="86" t="s">
        <v>286</v>
      </c>
      <c r="K50" s="88">
        <v>44992</v>
      </c>
      <c r="L50" s="88">
        <v>45002</v>
      </c>
    </row>
    <row r="51" spans="1:12" ht="117.75" customHeight="1">
      <c r="A51" s="83">
        <v>36</v>
      </c>
      <c r="B51" s="44" t="e">
        <f>VLOOKUP(A51,AUTODIAGNÓSTICO!$A$9:$J$69,3,0)</f>
        <v>#N/A</v>
      </c>
      <c r="C51" s="44" t="e">
        <f>VLOOKUP(A51,AUTODIAGNÓSTICO!A44:J104,6,0)</f>
        <v>#N/A</v>
      </c>
      <c r="D51" s="44" t="e">
        <f>VLOOKUP(A51,AUTODIAGNÓSTICO!A44:J104,8,0)</f>
        <v>#N/A</v>
      </c>
      <c r="E51" s="42" t="e">
        <f>VLOOKUP(A51,AUTODIAGNÓSTICO!$A$9:$J$69,9,0)</f>
        <v>#N/A</v>
      </c>
      <c r="F51" s="86" t="s">
        <v>255</v>
      </c>
      <c r="G51" s="86" t="s">
        <v>273</v>
      </c>
      <c r="H51" s="86" t="s">
        <v>274</v>
      </c>
      <c r="I51" s="86" t="s">
        <v>258</v>
      </c>
      <c r="J51" s="86" t="s">
        <v>286</v>
      </c>
      <c r="K51" s="88">
        <v>45020</v>
      </c>
      <c r="L51" s="88">
        <v>45023</v>
      </c>
    </row>
    <row r="52" spans="1:12" ht="57.75" customHeight="1">
      <c r="A52" s="83">
        <v>37</v>
      </c>
      <c r="B52" s="44" t="e">
        <f>VLOOKUP(A52,AUTODIAGNÓSTICO!$A$9:$J$69,3,0)</f>
        <v>#N/A</v>
      </c>
      <c r="C52" s="44" t="e">
        <f>VLOOKUP(A52,AUTODIAGNÓSTICO!A45:J105,6,0)</f>
        <v>#N/A</v>
      </c>
      <c r="D52" s="44" t="e">
        <f>VLOOKUP(A52,AUTODIAGNÓSTICO!A45:J105,8,0)</f>
        <v>#N/A</v>
      </c>
      <c r="E52" s="42" t="e">
        <f>VLOOKUP(A52,AUTODIAGNÓSTICO!$A$9:$J$69,9,0)</f>
        <v>#N/A</v>
      </c>
      <c r="F52" s="84"/>
      <c r="G52" s="84"/>
      <c r="H52" s="84"/>
      <c r="I52" s="84"/>
      <c r="J52" s="84"/>
      <c r="K52" s="88"/>
      <c r="L52" s="88"/>
    </row>
    <row r="53" spans="1:12" ht="66" customHeight="1">
      <c r="A53" s="83">
        <v>38</v>
      </c>
      <c r="B53" s="44" t="e">
        <f>VLOOKUP(A53,AUTODIAGNÓSTICO!$A$9:$J$69,3,0)</f>
        <v>#N/A</v>
      </c>
      <c r="C53" s="44" t="e">
        <f>VLOOKUP(A53,AUTODIAGNÓSTICO!A46:J106,6,0)</f>
        <v>#N/A</v>
      </c>
      <c r="D53" s="44" t="e">
        <f>VLOOKUP(A53,AUTODIAGNÓSTICO!A46:J106,8,0)</f>
        <v>#N/A</v>
      </c>
      <c r="E53" s="42" t="e">
        <f>VLOOKUP(A53,AUTODIAGNÓSTICO!$A$9:$J$69,9,0)</f>
        <v>#N/A</v>
      </c>
      <c r="F53" s="84"/>
      <c r="G53" s="84"/>
      <c r="H53" s="84"/>
      <c r="I53" s="84"/>
      <c r="J53" s="84"/>
      <c r="K53" s="88"/>
      <c r="L53" s="88"/>
    </row>
    <row r="54" spans="1:12" ht="99.75" customHeight="1">
      <c r="A54" s="83">
        <v>39</v>
      </c>
      <c r="B54" s="44" t="e">
        <f>VLOOKUP(A54,AUTODIAGNÓSTICO!$A$9:$J$69,3,0)</f>
        <v>#N/A</v>
      </c>
      <c r="C54" s="44" t="e">
        <f>VLOOKUP(A54,AUTODIAGNÓSTICO!A47:J107,6,0)</f>
        <v>#N/A</v>
      </c>
      <c r="D54" s="44" t="e">
        <f>VLOOKUP(A54,AUTODIAGNÓSTICO!A47:J107,8,0)</f>
        <v>#N/A</v>
      </c>
      <c r="E54" s="42" t="e">
        <f>VLOOKUP(A54,AUTODIAGNÓSTICO!$A$9:$J$69,9,0)</f>
        <v>#N/A</v>
      </c>
      <c r="F54" s="84"/>
      <c r="G54" s="84"/>
      <c r="H54" s="84"/>
      <c r="I54" s="84"/>
      <c r="J54" s="84"/>
      <c r="K54" s="88"/>
      <c r="L54" s="88"/>
    </row>
    <row r="55" spans="1:12" ht="73.5" customHeight="1">
      <c r="A55" s="83">
        <v>40</v>
      </c>
      <c r="B55" s="44" t="e">
        <f>VLOOKUP(A55,AUTODIAGNÓSTICO!$A$9:$J$69,3,0)</f>
        <v>#N/A</v>
      </c>
      <c r="C55" s="44" t="e">
        <f>VLOOKUP(A55,AUTODIAGNÓSTICO!A48:J108,6,0)</f>
        <v>#N/A</v>
      </c>
      <c r="D55" s="44" t="e">
        <f>VLOOKUP(A55,AUTODIAGNÓSTICO!A48:J108,8,0)</f>
        <v>#N/A</v>
      </c>
      <c r="E55" s="42" t="e">
        <f>VLOOKUP(A55,AUTODIAGNÓSTICO!$A$9:$J$69,9,0)</f>
        <v>#N/A</v>
      </c>
      <c r="F55" s="84"/>
      <c r="G55" s="84"/>
      <c r="H55" s="84"/>
      <c r="I55" s="84"/>
      <c r="J55" s="84"/>
      <c r="K55" s="88"/>
      <c r="L55" s="88"/>
    </row>
    <row r="56" spans="1:12" ht="15.75" customHeight="1">
      <c r="A56" s="70"/>
      <c r="B56" s="71"/>
      <c r="C56" s="71"/>
      <c r="D56" s="71"/>
      <c r="E56" s="71"/>
    </row>
    <row r="57" spans="1:12" ht="15.75" customHeight="1">
      <c r="A57" s="70"/>
      <c r="B57" s="71"/>
      <c r="C57" s="71"/>
      <c r="D57" s="71"/>
      <c r="E57" s="71"/>
    </row>
    <row r="58" spans="1:12" ht="15.75" customHeight="1">
      <c r="A58" s="70"/>
      <c r="B58" s="71"/>
      <c r="C58" s="71"/>
      <c r="D58" s="71"/>
      <c r="E58" s="71"/>
    </row>
    <row r="59" spans="1:12" ht="15.75" customHeight="1">
      <c r="A59" s="70"/>
      <c r="B59" s="71"/>
      <c r="C59" s="71"/>
      <c r="D59" s="71"/>
      <c r="E59" s="71"/>
    </row>
    <row r="60" spans="1:12" ht="15.75" customHeight="1">
      <c r="A60" s="70"/>
      <c r="B60" s="71"/>
      <c r="C60" s="71"/>
      <c r="D60" s="71"/>
      <c r="E60" s="71"/>
    </row>
    <row r="61" spans="1:12" ht="15.75" customHeight="1">
      <c r="A61" s="70"/>
      <c r="B61" s="71"/>
      <c r="C61" s="71"/>
      <c r="D61" s="71"/>
      <c r="E61" s="71"/>
    </row>
    <row r="62" spans="1:12" ht="15.75" customHeight="1">
      <c r="A62" s="70"/>
      <c r="B62" s="71"/>
      <c r="C62" s="71"/>
      <c r="D62" s="71"/>
      <c r="E62" s="71"/>
    </row>
    <row r="63" spans="1:12" ht="15.75" customHeight="1">
      <c r="A63" s="70"/>
      <c r="B63" s="71"/>
      <c r="C63" s="71"/>
      <c r="D63" s="71"/>
      <c r="E63" s="71"/>
    </row>
    <row r="64" spans="1:12" ht="15.75" customHeight="1">
      <c r="A64" s="70"/>
      <c r="B64" s="71"/>
      <c r="C64" s="71"/>
      <c r="D64" s="71"/>
      <c r="E64" s="71"/>
    </row>
    <row r="65" spans="1:5" ht="15.75" customHeight="1">
      <c r="A65" s="70"/>
      <c r="B65" s="71"/>
      <c r="C65" s="71"/>
      <c r="D65" s="71"/>
      <c r="E65" s="71"/>
    </row>
    <row r="66" spans="1:5" ht="15.75" customHeight="1">
      <c r="A66" s="70"/>
      <c r="B66" s="71"/>
      <c r="C66" s="71"/>
      <c r="D66" s="71"/>
      <c r="E66" s="71"/>
    </row>
    <row r="67" spans="1:5" ht="15.75" customHeight="1">
      <c r="A67" s="70"/>
      <c r="B67" s="71"/>
      <c r="C67" s="71"/>
      <c r="D67" s="71"/>
      <c r="E67" s="71"/>
    </row>
    <row r="68" spans="1:5" ht="15.75" customHeight="1">
      <c r="A68" s="70"/>
      <c r="B68" s="71"/>
      <c r="C68" s="71"/>
      <c r="D68" s="71"/>
      <c r="E68" s="71"/>
    </row>
    <row r="69" spans="1:5" ht="15.75" customHeight="1">
      <c r="A69" s="70"/>
      <c r="B69" s="71"/>
      <c r="C69" s="71"/>
      <c r="D69" s="71"/>
      <c r="E69" s="71"/>
    </row>
    <row r="70" spans="1:5" ht="15.75" customHeight="1">
      <c r="A70" s="70"/>
      <c r="B70" s="71"/>
      <c r="C70" s="71"/>
      <c r="D70" s="71"/>
      <c r="E70" s="71"/>
    </row>
    <row r="71" spans="1:5" ht="15.75" customHeight="1">
      <c r="A71" s="70"/>
      <c r="B71" s="71"/>
      <c r="C71" s="71"/>
      <c r="D71" s="71"/>
      <c r="E71" s="71"/>
    </row>
    <row r="72" spans="1:5" ht="15.75" customHeight="1">
      <c r="A72" s="70"/>
      <c r="B72" s="71"/>
      <c r="C72" s="71"/>
      <c r="D72" s="71"/>
      <c r="E72" s="71"/>
    </row>
    <row r="73" spans="1:5" ht="15.75" customHeight="1">
      <c r="A73" s="70"/>
      <c r="B73" s="71"/>
      <c r="C73" s="71"/>
      <c r="D73" s="71"/>
      <c r="E73" s="71"/>
    </row>
    <row r="74" spans="1:5" ht="15.75" customHeight="1">
      <c r="A74" s="70"/>
      <c r="B74" s="71"/>
      <c r="C74" s="71"/>
      <c r="D74" s="71"/>
      <c r="E74" s="71"/>
    </row>
    <row r="75" spans="1:5" ht="15.75" customHeight="1">
      <c r="A75" s="70"/>
      <c r="B75" s="71"/>
      <c r="C75" s="71"/>
      <c r="D75" s="71"/>
      <c r="E75" s="71"/>
    </row>
    <row r="76" spans="1:5" ht="15.75" customHeight="1">
      <c r="A76" s="70"/>
      <c r="B76" s="71"/>
      <c r="C76" s="71"/>
      <c r="D76" s="71"/>
      <c r="E76" s="71"/>
    </row>
    <row r="77" spans="1:5" ht="15.75" customHeight="1">
      <c r="A77" s="70"/>
      <c r="B77" s="71"/>
      <c r="C77" s="71"/>
      <c r="D77" s="71"/>
      <c r="E77" s="71"/>
    </row>
    <row r="78" spans="1:5" ht="15.75" customHeight="1">
      <c r="A78" s="70"/>
      <c r="B78" s="71"/>
      <c r="C78" s="71"/>
      <c r="D78" s="71"/>
      <c r="E78" s="71"/>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5">
    <cfRule type="cellIs" dxfId="4" priority="1" operator="between">
      <formula>81</formula>
      <formula>100</formula>
    </cfRule>
  </conditionalFormatting>
  <conditionalFormatting sqref="E16:E55">
    <cfRule type="cellIs" dxfId="3" priority="2" operator="between">
      <formula>61</formula>
      <formula>80</formula>
    </cfRule>
  </conditionalFormatting>
  <conditionalFormatting sqref="E16:E55">
    <cfRule type="cellIs" dxfId="2" priority="3" operator="between">
      <formula>41</formula>
      <formula>60</formula>
    </cfRule>
  </conditionalFormatting>
  <conditionalFormatting sqref="E16:E55">
    <cfRule type="cellIs" dxfId="1" priority="4" operator="between">
      <formula>21</formula>
      <formula>40</formula>
    </cfRule>
  </conditionalFormatting>
  <conditionalFormatting sqref="E16:E55">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5"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2024-03-24T19:07:37Z</dcterms:modified>
</cp:coreProperties>
</file>