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7" l="1"/>
  <c r="L34" i="7"/>
  <c r="D42" i="10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4" i="7"/>
  <c r="L52" i="7"/>
  <c r="C52" i="7" s="1"/>
  <c r="L53" i="7"/>
  <c r="C53" i="7" s="1"/>
  <c r="L54" i="7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7" i="7"/>
  <c r="L29" i="7"/>
  <c r="L30" i="7"/>
  <c r="L31" i="7"/>
  <c r="L32" i="7"/>
  <c r="L33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67" i="7"/>
  <c r="Q53" i="7"/>
  <c r="Q63" i="7"/>
  <c r="Q56" i="7"/>
  <c r="Q68" i="7"/>
  <c r="Q61" i="7"/>
  <c r="Q59" i="7"/>
  <c r="Q57" i="7"/>
  <c r="Q52" i="7"/>
  <c r="Q69" i="7"/>
  <c r="Q65" i="7"/>
  <c r="Q64" i="7"/>
  <c r="Q55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<sst xmlns="http://schemas.openxmlformats.org/spreadsheetml/2006/main" count="1097" uniqueCount="344">
  <si>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</si>
  <si>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</si>
  <si>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</si>
  <si>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</si>
  <si>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</si>
  <si>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</si>
  <si>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</si>
  <si>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</si>
  <si>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</si>
  <si>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</si>
  <si>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</si>
  <si>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</si>
  <si>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</si>
  <si>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</si>
  <si>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</si>
  <si>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</si>
  <si>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</si>
  <si>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</si>
  <si>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</si>
  <si>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</si>
  <si>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</si>
  <si>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</si>
  <si>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</si>
  <si>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</si>
  <si>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</si>
  <si>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</si>
  <si>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</si>
  <si>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</si>
  <si>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</si>
  <si>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</si>
  <si>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</si>
  <si>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</si>
  <si>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</si>
  <si>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</si>
  <si>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</si>
  <si>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</si>
  <si>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</si>
  <si>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</si>
  <si>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</si>
  <si>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</si>
  <si>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</si>
  <si>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</si>
  <si>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</si>
  <si>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</si>
  <si>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</si>
  <si>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</si>
  <si>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</si>
  <si>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</si>
  <si>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</si>
  <si>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</si>
  <si>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</si>
  <si>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</si>
  <si>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</si>
  <si>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</si>
  <si>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</si>
  <si>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</si>
  <si>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</si>
  <si>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</si>
  <si>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</si>
  <si>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</si>
  <si>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</si>
  <si>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</si>
  <si>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</si>
  <si>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</si>
  <si>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</si>
  <si>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</si>
  <si>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</si>
  <si>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</si>
  <si>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</si>
  <si>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</si>
  <si>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</si>
  <si>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</si>
  <si>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</si>
  <si>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</si>
  <si>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</si>
  <si>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</si>
  <si>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</si>
  <si>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</si>
  <si>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</si>
  <si>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</si>
  <si>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</si>
  <si>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</si>
  <si>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</si>
  <si>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</si>
  <si>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</si>
  <si>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</si>
  <si>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</si>
  <si>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</si>
  <si>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</si>
  <si>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</si>
  <si>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</si>
  <si>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</si>
  <si>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</si>
  <si>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</si>
  <si>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</si>
  <si>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</si>
  <si>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</si>
  <si>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</si>
  <si>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</si>
  <si>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</si>
  <si>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</si>
  <si>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</si>
  <si>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</si>
  <si>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</si>
  <si>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</si>
  <si>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</si>
  <si>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</si>
  <si>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</si>
  <si>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</si>
  <si>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</si>
  <si>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</si>
  <si>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</si>
  <si>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</si>
  <si>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</si>
  <si>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</si>
  <si>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</si>
  <si>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</si>
  <si>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</si>
  <si>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</si>
  <si>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</si>
  <si>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</si>
  <si>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</si>
  <si>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</si>
  <si>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</si>
  <si>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</si>
  <si>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</si>
  <si>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</si>
  <si>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</si>
  <si>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</si>
  <si>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</si>
  <si>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</si>
  <si>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</si>
  <si>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</si>
  <si>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</si>
  <si>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</si>
  <si>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</si>
  <si>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</si>
  <si>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</si>
  <si>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</si>
  <si>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</si>
  <si>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</si>
  <si>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</si>
  <si>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</si>
  <si>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</si>
  <si>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</si>
  <si>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</si>
  <si>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</si>
  <si>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</si>
  <si>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</si>
  <si>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</si>
  <si>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</si>
  <si>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</si>
  <si>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</si>
  <si>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</si>
  <si>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</si>
  <si>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</si>
  <si>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</si>
  <si>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</si>
  <si>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</si>
  <si>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</si>
  <si>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</si>
  <si>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</si>
  <si>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</si>
  <si>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</si>
  <si>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</si>
  <si>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</si>
  <si>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</si>
  <si>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</si>
  <si>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</si>
  <si>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</si>
  <si>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</si>
  <si>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</si>
  <si>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</si>
  <si>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</si>
  <si>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</si>
  <si>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</si>
  <si>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</si>
  <si>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</si>
  <si>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</si>
  <si>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</si>
  <si>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</si>
  <si>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</si>
  <si>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</si>
  <si>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</si>
  <si>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</si>
  <si>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</si>
  <si>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</si>
  <si>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</si>
  <si>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</si>
  <si>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</si>
  <si>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</si>
  <si>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</si>
  <si>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</si>
  <si>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</si>
  <si>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</si>
  <si>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</si>
  <si>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</si>
  <si>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</si>
  <si>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</si>
  <si>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</si>
  <si>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</si>
  <si>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</si>
  <si>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</si>
  <si>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</si>
  <si>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</si>
  <si>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</si>
  <si>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</si>
  <si>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</si>
  <si>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</si>
  <si>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</si>
  <si>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</si>
  <si>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</si>
  <si>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</si>
  <si>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</si>
  <si>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</si>
  <si>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</si>
  <si>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</si>
  <si>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</si>
  <si>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</si>
  <si>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</si>
  <si>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</si>
  <si>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</si>
  <si>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</si>
  <si>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</si>
  <si>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</si>
  <si>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</si>
  <si>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</si>
  <si>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</si>
  <si>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</si>
  <si>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</si>
  <si>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</si>
  <si>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</si>
  <si>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</si>
  <si>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</si>
  <si>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</si>
  <si>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</si>
  <si>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</si>
  <si>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</si>
  <si>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</si>
  <si>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</si>
  <si>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</si>
  <si>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</si>
  <si>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</si>
  <si>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</si>
  <si>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</si>
  <si>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</si>
  <si>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</si>
  <si>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</si>
  <si>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</si>
  <si>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</si>
  <si>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</si>
  <si>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</si>
  <si>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</si>
  <si>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</si>
  <si>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</si>
  <si>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</si>
  <si>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</si>
  <si>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</si>
  <si>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</si>
  <si>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</si>
  <si>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</si>
  <si>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</si>
  <si>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</si>
  <si>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</si>
  <si>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</si>
  <si>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</si>
  <si>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</si>
  <si>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</si>
  <si>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</si>
  <si>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</si>
  <si>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</si>
  <si>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</si>
  <si>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</si>
  <si>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</si>
  <si>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</si>
  <si>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</si>
  <si>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</si>
  <si>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</si>
  <si>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</si>
  <si>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</si>
  <si>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</si>
  <si>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</si>
  <si>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</si>
  <si>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</si>
  <si>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</si>
  <si>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</si>
  <si>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</si>
  <si>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</si>
  <si>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</si>
  <si>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</si>
  <si>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</si>
  <si>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</si>
  <si>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</si>
  <si>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</si>
  <si>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</si>
  <si>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</si>
  <si>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</si>
  <si>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</si>
  <si>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</si>
  <si>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</si>
  <si>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</si>
  <si>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</si>
  <si>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</si>
  <si>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</si>
  <si>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</si>
  <si>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</si>
  <si>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</si>
  <si>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</si>
  <si>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</si>
  <si>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</si>
  <si>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</si>
  <si>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</si>
  <si>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</si>
  <si>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</si>
  <si>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</si>
  <si>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</si>
  <si>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</si>
  <si>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</si>
  <si>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LENGUA CASTELLANA</t>
  </si>
  <si>
    <t>Situaciones comunicativas de la vida real donde destaque emisor y receptor</t>
  </si>
  <si>
    <t>ABREGO</t>
  </si>
  <si>
    <t>SEXTO</t>
  </si>
  <si>
    <t>Reconoce las características básicas de un cuento de ciencia ficción.</t>
  </si>
  <si>
    <t>Reconoce, explica y emplea  las características propias de la fábula.</t>
  </si>
  <si>
    <t>Reconoce, explica y emplea  las características propias de la fábula</t>
  </si>
  <si>
    <t>Reconoce y establece 
diferencias entre mito y leyenda.</t>
  </si>
  <si>
    <t>Establece diferencias  entre verso y prosa</t>
  </si>
  <si>
    <t>Emplea adverbios de orden en la creación de narraciones  orales y escritas.</t>
  </si>
  <si>
    <t>Comprende y analiza  textos expositivos.</t>
  </si>
  <si>
    <t>Identifica textos científicos.</t>
  </si>
  <si>
    <t xml:space="preserve">Realiza resúmenes de textos expositivos a través de párrafos, cuadros  sinópticos o dibujos.
</t>
  </si>
  <si>
    <t>Reconoce la oración como  unidad básica de  comunicación.</t>
  </si>
  <si>
    <t>Identifica los diferentes sintagmas  y complementos de la oración</t>
  </si>
  <si>
    <t>Valora el diálogo como una de las más eficaces  formas de comunicación.</t>
  </si>
  <si>
    <t>Emplea y escribe correctamente palabras homófonas.</t>
  </si>
  <si>
    <t>Reconoce y maneja las características  fundamentales de la expresión oral.</t>
  </si>
  <si>
    <t>Reconoce las características propias de la lengua escrita.</t>
  </si>
  <si>
    <t>Reconoce las funciones  y características particulares de los principales medios de comunicación.</t>
  </si>
  <si>
    <t>Reconoce y emplea  comparaciones, metáforas y epítetos  en sus composiciones.</t>
  </si>
  <si>
    <t>Reconoce la métrica y la rima de un poema.</t>
  </si>
  <si>
    <t>Reconoce, pronuncia y escribe adecuadamente palabras  con diptongo, triptongo, hiato y diéresis.</t>
  </si>
  <si>
    <t>Diferencia, escribe y pronuncia palabras agudas, graves y esdrújulas.</t>
  </si>
  <si>
    <t>Distingue y emplea adecuadamente palabras homófonas, parónimas y sinónimas</t>
  </si>
  <si>
    <t>Reforzar con mayor atención todos aquellos aprendizajes que quedaron en desempeño Básico.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</si>
</sst>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B1" zoomScale="150" zoomScaleNormal="100" zoomScalePageLayoutView="150" workbookViewId="0">
      <selection activeCell="C80" sqref="C80:O80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8" t="s">
        <v>316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2:16" ht="9" customHeight="1" thickTop="1" thickBot="1" x14ac:dyDescent="0.3"/>
    <row r="3" spans="2:16" ht="18.75" customHeight="1" thickTop="1" thickBot="1" x14ac:dyDescent="0.3">
      <c r="B3" s="91" t="s">
        <v>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3" t="s">
        <v>279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7" t="s">
        <v>10</v>
      </c>
      <c r="D7" s="97"/>
      <c r="E7" s="16"/>
      <c r="F7" s="84" t="s">
        <v>317</v>
      </c>
      <c r="G7" s="87"/>
      <c r="H7" s="87"/>
      <c r="I7" s="87"/>
      <c r="J7" s="87"/>
      <c r="K7" s="85"/>
      <c r="L7" s="31" t="s">
        <v>13</v>
      </c>
      <c r="M7" s="28"/>
      <c r="N7" s="84">
        <v>254003000526</v>
      </c>
      <c r="O7" s="85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7" t="s">
        <v>12</v>
      </c>
      <c r="D9" s="97"/>
      <c r="E9" s="30"/>
      <c r="F9" s="86" t="s">
        <v>272</v>
      </c>
      <c r="G9" s="87"/>
      <c r="H9" s="87"/>
      <c r="I9" s="87"/>
      <c r="J9" s="87"/>
      <c r="K9" s="85"/>
      <c r="L9" s="31" t="s">
        <v>14</v>
      </c>
      <c r="M9" s="28"/>
      <c r="N9" s="84" t="s">
        <v>320</v>
      </c>
      <c r="O9" s="8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1" t="s">
        <v>275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3" t="s">
        <v>276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4" t="s">
        <v>318</v>
      </c>
      <c r="G16" s="95"/>
      <c r="H16" s="95"/>
      <c r="I16" s="95"/>
      <c r="J16" s="95"/>
      <c r="K16" s="96"/>
      <c r="L16" s="34" t="s">
        <v>15</v>
      </c>
      <c r="M16" s="28"/>
      <c r="N16" s="94" t="s">
        <v>321</v>
      </c>
      <c r="O16" s="96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1" t="s">
        <v>287</v>
      </c>
      <c r="C19" s="92"/>
      <c r="D19" s="92"/>
      <c r="E19" s="92"/>
      <c r="F19" s="92"/>
      <c r="G19" s="92"/>
      <c r="H19" s="93"/>
      <c r="I19" s="17"/>
      <c r="J19" s="91" t="s">
        <v>289</v>
      </c>
      <c r="K19" s="92"/>
      <c r="L19" s="92"/>
      <c r="M19" s="92"/>
      <c r="N19" s="92"/>
      <c r="O19" s="92"/>
      <c r="P19" s="93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7" t="s">
        <v>288</v>
      </c>
      <c r="D21" s="118"/>
      <c r="E21" s="118"/>
      <c r="F21" s="118"/>
      <c r="G21" s="118"/>
      <c r="H21" s="42"/>
      <c r="I21" s="40"/>
      <c r="J21" s="44"/>
      <c r="K21" s="117" t="s">
        <v>290</v>
      </c>
      <c r="L21" s="118"/>
      <c r="M21" s="118"/>
      <c r="N21" s="118"/>
      <c r="O21" s="118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2" t="s">
        <v>322</v>
      </c>
      <c r="E24" s="123"/>
      <c r="F24" s="123"/>
      <c r="G24" s="124"/>
      <c r="H24" s="37"/>
      <c r="I24" s="28"/>
      <c r="J24" s="38"/>
      <c r="K24" s="57">
        <v>1</v>
      </c>
      <c r="L24" s="111" t="s">
        <v>322</v>
      </c>
      <c r="M24" s="112"/>
      <c r="N24" s="113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4" t="s">
        <v>323</v>
      </c>
      <c r="E25" s="105"/>
      <c r="F25" s="105"/>
      <c r="G25" s="106"/>
      <c r="H25" s="37"/>
      <c r="I25" s="28"/>
      <c r="J25" s="38"/>
      <c r="K25" s="58">
        <v>2</v>
      </c>
      <c r="L25" s="114" t="s">
        <v>324</v>
      </c>
      <c r="M25" s="115"/>
      <c r="N25" s="116"/>
      <c r="O25" s="82" t="s">
        <v>19</v>
      </c>
      <c r="P25" s="22"/>
    </row>
    <row r="26" spans="2:16" ht="18.75" customHeight="1" x14ac:dyDescent="0.25">
      <c r="B26" s="21"/>
      <c r="C26" s="58">
        <v>3</v>
      </c>
      <c r="D26" s="104" t="s">
        <v>325</v>
      </c>
      <c r="E26" s="105"/>
      <c r="F26" s="105"/>
      <c r="G26" s="106"/>
      <c r="H26" s="37"/>
      <c r="I26" s="28"/>
      <c r="J26" s="38"/>
      <c r="K26" s="59">
        <v>3</v>
      </c>
      <c r="L26" s="114" t="str">
        <f t="shared" ref="L26:L43" si="0">D26</f>
        <v>Reconoce y establece 
diferencias entre mito y leyenda.</v>
      </c>
      <c r="M26" s="115"/>
      <c r="N26" s="116"/>
      <c r="O26" s="82" t="s">
        <v>19</v>
      </c>
      <c r="P26" s="22"/>
    </row>
    <row r="27" spans="2:16" ht="18.75" customHeight="1" x14ac:dyDescent="0.25">
      <c r="B27" s="21"/>
      <c r="C27" s="58">
        <v>4</v>
      </c>
      <c r="D27" s="104" t="s">
        <v>326</v>
      </c>
      <c r="E27" s="105"/>
      <c r="F27" s="105"/>
      <c r="G27" s="106"/>
      <c r="H27" s="37"/>
      <c r="I27" s="28"/>
      <c r="J27" s="38"/>
      <c r="K27" s="58">
        <v>4</v>
      </c>
      <c r="L27" s="114" t="str">
        <f t="shared" si="0"/>
        <v>Establece diferencias  entre verso y prosa</v>
      </c>
      <c r="M27" s="115"/>
      <c r="N27" s="116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4" t="s">
        <v>327</v>
      </c>
      <c r="E28" s="105"/>
      <c r="F28" s="105"/>
      <c r="G28" s="106"/>
      <c r="H28" s="37"/>
      <c r="I28" s="28"/>
      <c r="J28" s="38"/>
      <c r="K28" s="58">
        <v>5</v>
      </c>
      <c r="L28" s="114" t="s">
        <v>327</v>
      </c>
      <c r="M28" s="115"/>
      <c r="N28" s="116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4" t="s">
        <v>328</v>
      </c>
      <c r="E29" s="105"/>
      <c r="F29" s="105"/>
      <c r="G29" s="106"/>
      <c r="H29" s="37"/>
      <c r="I29" s="28"/>
      <c r="J29" s="38"/>
      <c r="K29" s="59">
        <v>6</v>
      </c>
      <c r="L29" s="114" t="str">
        <f t="shared" si="0"/>
        <v>Comprende y analiza  textos expositivos.</v>
      </c>
      <c r="M29" s="115"/>
      <c r="N29" s="116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4" t="s">
        <v>329</v>
      </c>
      <c r="E30" s="105"/>
      <c r="F30" s="105"/>
      <c r="G30" s="106"/>
      <c r="H30" s="37"/>
      <c r="I30" s="28"/>
      <c r="J30" s="38"/>
      <c r="K30" s="58">
        <v>7</v>
      </c>
      <c r="L30" s="114" t="str">
        <f t="shared" si="0"/>
        <v>Identifica textos científicos.</v>
      </c>
      <c r="M30" s="115"/>
      <c r="N30" s="116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4" t="s">
        <v>330</v>
      </c>
      <c r="E31" s="105"/>
      <c r="F31" s="105"/>
      <c r="G31" s="106"/>
      <c r="H31" s="37"/>
      <c r="I31" s="28"/>
      <c r="J31" s="38"/>
      <c r="K31" s="58">
        <v>8</v>
      </c>
      <c r="L31" s="114" t="str">
        <f t="shared" si="0"/>
        <v xml:space="preserve">Realiza resúmenes de textos expositivos a través de párrafos, cuadros  sinópticos o dibujos.
</v>
      </c>
      <c r="M31" s="115"/>
      <c r="N31" s="116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04" t="s">
        <v>331</v>
      </c>
      <c r="E32" s="105"/>
      <c r="F32" s="105"/>
      <c r="G32" s="106"/>
      <c r="H32" s="37"/>
      <c r="I32" s="28"/>
      <c r="J32" s="38"/>
      <c r="K32" s="59">
        <v>9</v>
      </c>
      <c r="L32" s="114" t="str">
        <f t="shared" si="0"/>
        <v>Reconoce la oración como  unidad básica de  comunicación.</v>
      </c>
      <c r="M32" s="115"/>
      <c r="N32" s="116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4" t="s">
        <v>332</v>
      </c>
      <c r="E33" s="105"/>
      <c r="F33" s="105"/>
      <c r="G33" s="106"/>
      <c r="H33" s="37"/>
      <c r="I33" s="28"/>
      <c r="J33" s="38"/>
      <c r="K33" s="58">
        <v>10</v>
      </c>
      <c r="L33" s="114" t="str">
        <f t="shared" si="0"/>
        <v>Identifica los diferentes sintagmas  y complementos de la oración</v>
      </c>
      <c r="M33" s="115"/>
      <c r="N33" s="116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04" t="s">
        <v>333</v>
      </c>
      <c r="E34" s="105"/>
      <c r="F34" s="105"/>
      <c r="G34" s="106"/>
      <c r="H34" s="37"/>
      <c r="I34" s="28"/>
      <c r="J34" s="38"/>
      <c r="K34" s="58">
        <v>11</v>
      </c>
      <c r="L34" s="114" t="str">
        <f t="shared" ref="L34" si="1">D34</f>
        <v>Valora el diálogo como una de las más eficaces  formas de comunicación.</v>
      </c>
      <c r="M34" s="115"/>
      <c r="N34" s="116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04" t="s">
        <v>334</v>
      </c>
      <c r="E35" s="105"/>
      <c r="F35" s="105"/>
      <c r="G35" s="106"/>
      <c r="H35" s="37"/>
      <c r="I35" s="28"/>
      <c r="J35" s="38"/>
      <c r="K35" s="59">
        <v>12</v>
      </c>
      <c r="L35" s="114" t="str">
        <f t="shared" ref="L35" si="2">D35</f>
        <v>Emplea y escribe correctamente palabras homófonas.</v>
      </c>
      <c r="M35" s="115"/>
      <c r="N35" s="116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04" t="s">
        <v>335</v>
      </c>
      <c r="E36" s="105"/>
      <c r="F36" s="105"/>
      <c r="G36" s="106"/>
      <c r="H36" s="37"/>
      <c r="I36" s="28"/>
      <c r="J36" s="38"/>
      <c r="K36" s="59">
        <v>13</v>
      </c>
      <c r="L36" s="114" t="str">
        <f t="shared" si="0"/>
        <v>Reconoce y maneja las características  fundamentales de la expresión oral.</v>
      </c>
      <c r="M36" s="115"/>
      <c r="N36" s="116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04" t="s">
        <v>336</v>
      </c>
      <c r="E37" s="105"/>
      <c r="F37" s="105"/>
      <c r="G37" s="106"/>
      <c r="H37" s="37"/>
      <c r="I37" s="28"/>
      <c r="J37" s="38"/>
      <c r="K37" s="58">
        <v>14</v>
      </c>
      <c r="L37" s="114" t="str">
        <f t="shared" si="0"/>
        <v>Reconoce las características propias de la lengua escrita.</v>
      </c>
      <c r="M37" s="115"/>
      <c r="N37" s="116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04" t="s">
        <v>337</v>
      </c>
      <c r="E38" s="105"/>
      <c r="F38" s="105"/>
      <c r="G38" s="106"/>
      <c r="H38" s="37"/>
      <c r="I38" s="28"/>
      <c r="J38" s="38"/>
      <c r="K38" s="59">
        <v>15</v>
      </c>
      <c r="L38" s="114" t="str">
        <f t="shared" si="0"/>
        <v>Reconoce las funciones  y características particulares de los principales medios de comunicación.</v>
      </c>
      <c r="M38" s="115"/>
      <c r="N38" s="116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04" t="s">
        <v>338</v>
      </c>
      <c r="E39" s="105"/>
      <c r="F39" s="105"/>
      <c r="G39" s="106"/>
      <c r="H39" s="37"/>
      <c r="I39" s="28"/>
      <c r="J39" s="38"/>
      <c r="K39" s="58">
        <v>16</v>
      </c>
      <c r="L39" s="114" t="str">
        <f t="shared" si="0"/>
        <v>Reconoce y emplea  comparaciones, metáforas y epítetos  en sus composiciones.</v>
      </c>
      <c r="M39" s="115"/>
      <c r="N39" s="116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04" t="s">
        <v>339</v>
      </c>
      <c r="E40" s="105"/>
      <c r="F40" s="105"/>
      <c r="G40" s="106"/>
      <c r="H40" s="37"/>
      <c r="I40" s="28"/>
      <c r="J40" s="38"/>
      <c r="K40" s="58">
        <v>17</v>
      </c>
      <c r="L40" s="114" t="str">
        <f t="shared" si="0"/>
        <v>Reconoce la métrica y la rima de un poema.</v>
      </c>
      <c r="M40" s="115"/>
      <c r="N40" s="116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04" t="s">
        <v>340</v>
      </c>
      <c r="E41" s="105"/>
      <c r="F41" s="105"/>
      <c r="G41" s="106"/>
      <c r="H41" s="37"/>
      <c r="I41" s="28"/>
      <c r="J41" s="38"/>
      <c r="K41" s="59">
        <v>18</v>
      </c>
      <c r="L41" s="114" t="str">
        <f t="shared" si="0"/>
        <v>Reconoce, pronuncia y escribe adecuadamente palabras  con diptongo, triptongo, hiato y diéresis.</v>
      </c>
      <c r="M41" s="115"/>
      <c r="N41" s="116"/>
      <c r="O41" s="53" t="s">
        <v>19</v>
      </c>
      <c r="P41" s="22"/>
    </row>
    <row r="42" spans="2:16" ht="18.75" customHeight="1" x14ac:dyDescent="0.25">
      <c r="B42" s="21"/>
      <c r="C42" s="58">
        <v>19</v>
      </c>
      <c r="D42" s="104" t="s">
        <v>341</v>
      </c>
      <c r="E42" s="105"/>
      <c r="F42" s="105"/>
      <c r="G42" s="106"/>
      <c r="H42" s="37"/>
      <c r="I42" s="28"/>
      <c r="J42" s="38"/>
      <c r="K42" s="58">
        <v>19</v>
      </c>
      <c r="L42" s="114" t="str">
        <f t="shared" si="0"/>
        <v>Diferencia, escribe y pronuncia palabras agudas, graves y esdrújulas.</v>
      </c>
      <c r="M42" s="115"/>
      <c r="N42" s="116"/>
      <c r="O42" s="53" t="s">
        <v>19</v>
      </c>
      <c r="P42" s="22"/>
    </row>
    <row r="43" spans="2:16" ht="18.75" customHeight="1" thickBot="1" x14ac:dyDescent="0.3">
      <c r="B43" s="21"/>
      <c r="C43" s="60">
        <v>20</v>
      </c>
      <c r="D43" s="134" t="s">
        <v>342</v>
      </c>
      <c r="E43" s="135"/>
      <c r="F43" s="135"/>
      <c r="G43" s="136"/>
      <c r="H43" s="37"/>
      <c r="I43" s="28"/>
      <c r="J43" s="38"/>
      <c r="K43" s="60">
        <v>20</v>
      </c>
      <c r="L43" s="131" t="str">
        <f t="shared" si="0"/>
        <v>Distingue y emplea adecuadamente palabras homófonas, parónimas y sinónimas</v>
      </c>
      <c r="M43" s="132"/>
      <c r="N43" s="133"/>
      <c r="O43" s="54" t="s">
        <v>19</v>
      </c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2"/>
      <c r="L44" s="102"/>
      <c r="M44" s="18"/>
      <c r="N44" s="18"/>
      <c r="O44" s="18"/>
      <c r="P44" s="24"/>
    </row>
    <row r="45" spans="2:16" ht="9" customHeight="1" thickTop="1" thickBot="1" x14ac:dyDescent="0.3">
      <c r="K45" s="103"/>
      <c r="L45" s="103"/>
    </row>
    <row r="46" spans="2:16" ht="17.25" thickTop="1" thickBot="1" x14ac:dyDescent="0.3">
      <c r="B46" s="91" t="s">
        <v>292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3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8"/>
      <c r="L47" s="98"/>
      <c r="M47" s="26"/>
      <c r="N47" s="26"/>
      <c r="O47" s="26"/>
      <c r="P47" s="27"/>
    </row>
    <row r="48" spans="2:16" ht="30" customHeight="1" x14ac:dyDescent="0.25">
      <c r="B48" s="21"/>
      <c r="C48" s="126" t="s">
        <v>293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8" t="str">
        <f t="shared" ref="E51:E70" si="3">D24</f>
        <v>Reconoce las características básicas de un cuento de ciencia ficción.</v>
      </c>
      <c r="F51" s="129"/>
      <c r="G51" s="129"/>
      <c r="H51" s="129"/>
      <c r="I51" s="129"/>
      <c r="J51" s="129"/>
      <c r="K51" s="130"/>
      <c r="L51" s="63" t="str">
        <f t="shared" ref="L51:L70" si="4">O24</f>
        <v>Trabajado</v>
      </c>
      <c r="M51" s="109" t="s">
        <v>281</v>
      </c>
      <c r="N51" s="110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5">IF(L52="No trabajado",1,0)</f>
        <v>0</v>
      </c>
      <c r="D52" s="59">
        <v>2</v>
      </c>
      <c r="E52" s="99" t="str">
        <f t="shared" si="3"/>
        <v>Reconoce, explica y emplea  las características propias de la fábula.</v>
      </c>
      <c r="F52" s="100"/>
      <c r="G52" s="100"/>
      <c r="H52" s="100"/>
      <c r="I52" s="100"/>
      <c r="J52" s="100"/>
      <c r="K52" s="101"/>
      <c r="L52" s="55" t="str">
        <f t="shared" si="4"/>
        <v>Trabajado</v>
      </c>
      <c r="M52" s="107" t="s">
        <v>281</v>
      </c>
      <c r="N52" s="108"/>
      <c r="O52" s="50">
        <f t="shared" ref="O52:O70" si="6">IF(M52="Bajo",1,0)</f>
        <v>0</v>
      </c>
      <c r="P52" s="52">
        <f t="shared" ref="P52:P70" si="7">IF(M52="Básico",-3,0)</f>
        <v>0</v>
      </c>
      <c r="Q52" s="49">
        <f t="shared" ref="Q52:Q70" si="8">C52+O52+P52</f>
        <v>0</v>
      </c>
    </row>
    <row r="53" spans="2:17" ht="18.75" customHeight="1" x14ac:dyDescent="0.25">
      <c r="B53" s="21"/>
      <c r="C53" s="50">
        <f t="shared" si="5"/>
        <v>0</v>
      </c>
      <c r="D53" s="59">
        <v>3</v>
      </c>
      <c r="E53" s="99" t="str">
        <f t="shared" si="3"/>
        <v>Reconoce y establece 
diferencias entre mito y leyenda.</v>
      </c>
      <c r="F53" s="100"/>
      <c r="G53" s="100"/>
      <c r="H53" s="100"/>
      <c r="I53" s="100"/>
      <c r="J53" s="100"/>
      <c r="K53" s="101"/>
      <c r="L53" s="55" t="str">
        <f t="shared" si="4"/>
        <v>Trabajado</v>
      </c>
      <c r="M53" s="107" t="s">
        <v>284</v>
      </c>
      <c r="N53" s="108"/>
      <c r="O53" s="50">
        <f t="shared" si="6"/>
        <v>0</v>
      </c>
      <c r="P53" s="52">
        <f t="shared" si="7"/>
        <v>0</v>
      </c>
      <c r="Q53" s="49">
        <f t="shared" si="8"/>
        <v>0</v>
      </c>
    </row>
    <row r="54" spans="2:17" ht="18.75" customHeight="1" x14ac:dyDescent="0.25">
      <c r="B54" s="21"/>
      <c r="C54" s="50">
        <f t="shared" si="5"/>
        <v>0</v>
      </c>
      <c r="D54" s="59">
        <v>4</v>
      </c>
      <c r="E54" s="99" t="str">
        <f t="shared" si="3"/>
        <v>Establece diferencias  entre verso y prosa</v>
      </c>
      <c r="F54" s="100"/>
      <c r="G54" s="100"/>
      <c r="H54" s="100"/>
      <c r="I54" s="100"/>
      <c r="J54" s="100"/>
      <c r="K54" s="101"/>
      <c r="L54" s="55" t="str">
        <f t="shared" si="4"/>
        <v>Trabajado</v>
      </c>
      <c r="M54" s="107" t="s">
        <v>281</v>
      </c>
      <c r="N54" s="108"/>
      <c r="O54" s="50">
        <f t="shared" si="6"/>
        <v>0</v>
      </c>
      <c r="P54" s="52">
        <f t="shared" si="7"/>
        <v>0</v>
      </c>
      <c r="Q54" s="49">
        <f t="shared" si="8"/>
        <v>0</v>
      </c>
    </row>
    <row r="55" spans="2:17" ht="18.75" customHeight="1" x14ac:dyDescent="0.25">
      <c r="B55" s="21"/>
      <c r="C55" s="50">
        <f t="shared" si="5"/>
        <v>0</v>
      </c>
      <c r="D55" s="59">
        <v>5</v>
      </c>
      <c r="E55" s="99" t="str">
        <f t="shared" si="3"/>
        <v>Emplea adverbios de orden en la creación de narraciones  orales y escritas.</v>
      </c>
      <c r="F55" s="100"/>
      <c r="G55" s="100"/>
      <c r="H55" s="100"/>
      <c r="I55" s="100"/>
      <c r="J55" s="100"/>
      <c r="K55" s="101"/>
      <c r="L55" s="55" t="str">
        <f t="shared" si="4"/>
        <v>Trabajado</v>
      </c>
      <c r="M55" s="107" t="s">
        <v>282</v>
      </c>
      <c r="N55" s="108"/>
      <c r="O55" s="50">
        <f t="shared" si="6"/>
        <v>0</v>
      </c>
      <c r="P55" s="52">
        <f t="shared" si="7"/>
        <v>-3</v>
      </c>
      <c r="Q55" s="49">
        <f t="shared" si="8"/>
        <v>-3</v>
      </c>
    </row>
    <row r="56" spans="2:17" ht="18.75" customHeight="1" x14ac:dyDescent="0.25">
      <c r="B56" s="21"/>
      <c r="C56" s="50">
        <f t="shared" si="5"/>
        <v>0</v>
      </c>
      <c r="D56" s="59">
        <v>6</v>
      </c>
      <c r="E56" s="99" t="str">
        <f t="shared" si="3"/>
        <v>Comprende y analiza  textos expositivos.</v>
      </c>
      <c r="F56" s="100"/>
      <c r="G56" s="100"/>
      <c r="H56" s="100"/>
      <c r="I56" s="100"/>
      <c r="J56" s="100"/>
      <c r="K56" s="101"/>
      <c r="L56" s="55" t="str">
        <f t="shared" si="4"/>
        <v>Trabajado</v>
      </c>
      <c r="M56" s="107" t="s">
        <v>281</v>
      </c>
      <c r="N56" s="108"/>
      <c r="O56" s="50">
        <f t="shared" si="6"/>
        <v>0</v>
      </c>
      <c r="P56" s="52">
        <f t="shared" si="7"/>
        <v>0</v>
      </c>
      <c r="Q56" s="49">
        <f t="shared" si="8"/>
        <v>0</v>
      </c>
    </row>
    <row r="57" spans="2:17" ht="18.75" customHeight="1" x14ac:dyDescent="0.25">
      <c r="B57" s="21"/>
      <c r="C57" s="50">
        <f t="shared" si="5"/>
        <v>0</v>
      </c>
      <c r="D57" s="59">
        <v>7</v>
      </c>
      <c r="E57" s="99" t="str">
        <f t="shared" si="3"/>
        <v>Identifica textos científicos.</v>
      </c>
      <c r="F57" s="100"/>
      <c r="G57" s="100"/>
      <c r="H57" s="100"/>
      <c r="I57" s="100"/>
      <c r="J57" s="100"/>
      <c r="K57" s="101"/>
      <c r="L57" s="55" t="str">
        <f t="shared" si="4"/>
        <v>Trabajado</v>
      </c>
      <c r="M57" s="107" t="s">
        <v>282</v>
      </c>
      <c r="N57" s="108"/>
      <c r="O57" s="50">
        <f t="shared" si="6"/>
        <v>0</v>
      </c>
      <c r="P57" s="52">
        <f t="shared" si="7"/>
        <v>-3</v>
      </c>
      <c r="Q57" s="49">
        <f t="shared" si="8"/>
        <v>-3</v>
      </c>
    </row>
    <row r="58" spans="2:17" ht="18.75" customHeight="1" x14ac:dyDescent="0.25">
      <c r="B58" s="21"/>
      <c r="C58" s="50">
        <f t="shared" si="5"/>
        <v>0</v>
      </c>
      <c r="D58" s="59">
        <v>8</v>
      </c>
      <c r="E58" s="99" t="str">
        <f t="shared" si="3"/>
        <v xml:space="preserve">Realiza resúmenes de textos expositivos a través de párrafos, cuadros  sinópticos o dibujos.
</v>
      </c>
      <c r="F58" s="100"/>
      <c r="G58" s="100"/>
      <c r="H58" s="100"/>
      <c r="I58" s="100"/>
      <c r="J58" s="100"/>
      <c r="K58" s="101"/>
      <c r="L58" s="55" t="str">
        <f t="shared" si="4"/>
        <v>Trabajado</v>
      </c>
      <c r="M58" s="107" t="s">
        <v>282</v>
      </c>
      <c r="N58" s="108"/>
      <c r="O58" s="50">
        <f t="shared" si="6"/>
        <v>0</v>
      </c>
      <c r="P58" s="52">
        <f t="shared" si="7"/>
        <v>-3</v>
      </c>
      <c r="Q58" s="49">
        <f t="shared" si="8"/>
        <v>-3</v>
      </c>
    </row>
    <row r="59" spans="2:17" ht="18.75" customHeight="1" x14ac:dyDescent="0.25">
      <c r="B59" s="21"/>
      <c r="C59" s="50">
        <f t="shared" si="5"/>
        <v>0</v>
      </c>
      <c r="D59" s="59">
        <v>9</v>
      </c>
      <c r="E59" s="99" t="str">
        <f t="shared" si="3"/>
        <v>Reconoce la oración como  unidad básica de  comunicación.</v>
      </c>
      <c r="F59" s="100"/>
      <c r="G59" s="100"/>
      <c r="H59" s="100"/>
      <c r="I59" s="100"/>
      <c r="J59" s="100"/>
      <c r="K59" s="101"/>
      <c r="L59" s="55" t="str">
        <f t="shared" si="4"/>
        <v>Trabajado</v>
      </c>
      <c r="M59" s="107" t="s">
        <v>284</v>
      </c>
      <c r="N59" s="108"/>
      <c r="O59" s="50">
        <f t="shared" si="6"/>
        <v>0</v>
      </c>
      <c r="P59" s="52">
        <f t="shared" si="7"/>
        <v>0</v>
      </c>
      <c r="Q59" s="49">
        <f t="shared" si="8"/>
        <v>0</v>
      </c>
    </row>
    <row r="60" spans="2:17" ht="18.75" customHeight="1" x14ac:dyDescent="0.25">
      <c r="B60" s="21"/>
      <c r="C60" s="50">
        <f t="shared" si="5"/>
        <v>0</v>
      </c>
      <c r="D60" s="59">
        <v>10</v>
      </c>
      <c r="E60" s="99" t="str">
        <f t="shared" si="3"/>
        <v>Identifica los diferentes sintagmas  y complementos de la oración</v>
      </c>
      <c r="F60" s="100"/>
      <c r="G60" s="100"/>
      <c r="H60" s="100"/>
      <c r="I60" s="100"/>
      <c r="J60" s="100"/>
      <c r="K60" s="101"/>
      <c r="L60" s="55" t="str">
        <f t="shared" si="4"/>
        <v>Trabajado</v>
      </c>
      <c r="M60" s="107" t="s">
        <v>284</v>
      </c>
      <c r="N60" s="108"/>
      <c r="O60" s="50">
        <f t="shared" si="6"/>
        <v>0</v>
      </c>
      <c r="P60" s="52">
        <f t="shared" si="7"/>
        <v>0</v>
      </c>
      <c r="Q60" s="49">
        <f t="shared" si="8"/>
        <v>0</v>
      </c>
    </row>
    <row r="61" spans="2:17" ht="18.75" customHeight="1" x14ac:dyDescent="0.25">
      <c r="B61" s="21"/>
      <c r="C61" s="50">
        <f t="shared" si="5"/>
        <v>0</v>
      </c>
      <c r="D61" s="59">
        <v>11</v>
      </c>
      <c r="E61" s="99" t="str">
        <f t="shared" si="3"/>
        <v>Valora el diálogo como una de las más eficaces  formas de comunicación.</v>
      </c>
      <c r="F61" s="100"/>
      <c r="G61" s="100"/>
      <c r="H61" s="100"/>
      <c r="I61" s="100"/>
      <c r="J61" s="100"/>
      <c r="K61" s="101"/>
      <c r="L61" s="55" t="str">
        <f t="shared" si="4"/>
        <v>Trabajado</v>
      </c>
      <c r="M61" s="107" t="s">
        <v>281</v>
      </c>
      <c r="N61" s="108"/>
      <c r="O61" s="50">
        <f t="shared" si="6"/>
        <v>0</v>
      </c>
      <c r="P61" s="52">
        <f t="shared" si="7"/>
        <v>0</v>
      </c>
      <c r="Q61" s="49">
        <f t="shared" si="8"/>
        <v>0</v>
      </c>
    </row>
    <row r="62" spans="2:17" ht="18.75" customHeight="1" x14ac:dyDescent="0.25">
      <c r="B62" s="21"/>
      <c r="C62" s="50">
        <f t="shared" si="5"/>
        <v>0</v>
      </c>
      <c r="D62" s="59">
        <v>12</v>
      </c>
      <c r="E62" s="99" t="str">
        <f t="shared" si="3"/>
        <v>Emplea y escribe correctamente palabras homófonas.</v>
      </c>
      <c r="F62" s="100"/>
      <c r="G62" s="100"/>
      <c r="H62" s="100"/>
      <c r="I62" s="100"/>
      <c r="J62" s="100"/>
      <c r="K62" s="101"/>
      <c r="L62" s="55" t="str">
        <f t="shared" si="4"/>
        <v>Trabajado</v>
      </c>
      <c r="M62" s="107" t="s">
        <v>282</v>
      </c>
      <c r="N62" s="108"/>
      <c r="O62" s="50">
        <f t="shared" si="6"/>
        <v>0</v>
      </c>
      <c r="P62" s="52">
        <f t="shared" si="7"/>
        <v>-3</v>
      </c>
      <c r="Q62" s="49">
        <f t="shared" si="8"/>
        <v>-3</v>
      </c>
    </row>
    <row r="63" spans="2:17" ht="18.75" customHeight="1" x14ac:dyDescent="0.25">
      <c r="B63" s="21"/>
      <c r="C63" s="50">
        <f t="shared" si="5"/>
        <v>0</v>
      </c>
      <c r="D63" s="59">
        <v>13</v>
      </c>
      <c r="E63" s="99" t="str">
        <f t="shared" si="3"/>
        <v>Reconoce y maneja las características  fundamentales de la expresión oral.</v>
      </c>
      <c r="F63" s="100"/>
      <c r="G63" s="100"/>
      <c r="H63" s="100"/>
      <c r="I63" s="100"/>
      <c r="J63" s="100"/>
      <c r="K63" s="101"/>
      <c r="L63" s="55" t="str">
        <f t="shared" si="4"/>
        <v>Trabajado</v>
      </c>
      <c r="M63" s="107" t="s">
        <v>281</v>
      </c>
      <c r="N63" s="108"/>
      <c r="O63" s="50">
        <f t="shared" si="6"/>
        <v>0</v>
      </c>
      <c r="P63" s="52">
        <f t="shared" si="7"/>
        <v>0</v>
      </c>
      <c r="Q63" s="49">
        <f t="shared" si="8"/>
        <v>0</v>
      </c>
    </row>
    <row r="64" spans="2:17" ht="18.75" customHeight="1" x14ac:dyDescent="0.25">
      <c r="B64" s="21"/>
      <c r="C64" s="50">
        <f t="shared" si="5"/>
        <v>0</v>
      </c>
      <c r="D64" s="59">
        <v>14</v>
      </c>
      <c r="E64" s="99" t="str">
        <f t="shared" si="3"/>
        <v>Reconoce las características propias de la lengua escrita.</v>
      </c>
      <c r="F64" s="100"/>
      <c r="G64" s="100"/>
      <c r="H64" s="100"/>
      <c r="I64" s="100"/>
      <c r="J64" s="100"/>
      <c r="K64" s="101"/>
      <c r="L64" s="55" t="str">
        <f t="shared" si="4"/>
        <v>Trabajado</v>
      </c>
      <c r="M64" s="107" t="s">
        <v>281</v>
      </c>
      <c r="N64" s="108"/>
      <c r="O64" s="50">
        <f t="shared" si="6"/>
        <v>0</v>
      </c>
      <c r="P64" s="52">
        <f t="shared" si="7"/>
        <v>0</v>
      </c>
      <c r="Q64" s="49">
        <f t="shared" si="8"/>
        <v>0</v>
      </c>
    </row>
    <row r="65" spans="2:17" ht="18.75" customHeight="1" x14ac:dyDescent="0.25">
      <c r="B65" s="21"/>
      <c r="C65" s="50">
        <f t="shared" si="5"/>
        <v>0</v>
      </c>
      <c r="D65" s="59">
        <v>15</v>
      </c>
      <c r="E65" s="99" t="str">
        <f t="shared" si="3"/>
        <v>Reconoce las funciones  y características particulares de los principales medios de comunicación.</v>
      </c>
      <c r="F65" s="100"/>
      <c r="G65" s="100"/>
      <c r="H65" s="100"/>
      <c r="I65" s="100"/>
      <c r="J65" s="100"/>
      <c r="K65" s="101"/>
      <c r="L65" s="55" t="str">
        <f t="shared" si="4"/>
        <v>Trabajado</v>
      </c>
      <c r="M65" s="107" t="s">
        <v>282</v>
      </c>
      <c r="N65" s="108"/>
      <c r="O65" s="50">
        <f t="shared" si="6"/>
        <v>0</v>
      </c>
      <c r="P65" s="52">
        <f t="shared" si="7"/>
        <v>-3</v>
      </c>
      <c r="Q65" s="49">
        <f t="shared" si="8"/>
        <v>-3</v>
      </c>
    </row>
    <row r="66" spans="2:17" ht="18.75" customHeight="1" x14ac:dyDescent="0.25">
      <c r="B66" s="21"/>
      <c r="C66" s="50">
        <f t="shared" si="5"/>
        <v>0</v>
      </c>
      <c r="D66" s="59">
        <v>16</v>
      </c>
      <c r="E66" s="99" t="str">
        <f t="shared" si="3"/>
        <v>Reconoce y emplea  comparaciones, metáforas y epítetos  en sus composiciones.</v>
      </c>
      <c r="F66" s="100"/>
      <c r="G66" s="100"/>
      <c r="H66" s="100"/>
      <c r="I66" s="100"/>
      <c r="J66" s="100"/>
      <c r="K66" s="101"/>
      <c r="L66" s="55" t="str">
        <f t="shared" si="4"/>
        <v>Trabajado</v>
      </c>
      <c r="M66" s="107" t="s">
        <v>282</v>
      </c>
      <c r="N66" s="108"/>
      <c r="O66" s="50">
        <f t="shared" si="6"/>
        <v>0</v>
      </c>
      <c r="P66" s="52">
        <f t="shared" si="7"/>
        <v>-3</v>
      </c>
      <c r="Q66" s="49">
        <f t="shared" si="8"/>
        <v>-3</v>
      </c>
    </row>
    <row r="67" spans="2:17" ht="18.75" customHeight="1" x14ac:dyDescent="0.25">
      <c r="B67" s="21"/>
      <c r="C67" s="50">
        <f t="shared" si="5"/>
        <v>0</v>
      </c>
      <c r="D67" s="59">
        <v>17</v>
      </c>
      <c r="E67" s="99" t="str">
        <f t="shared" si="3"/>
        <v>Reconoce la métrica y la rima de un poema.</v>
      </c>
      <c r="F67" s="100"/>
      <c r="G67" s="100"/>
      <c r="H67" s="100"/>
      <c r="I67" s="100"/>
      <c r="J67" s="100"/>
      <c r="K67" s="101"/>
      <c r="L67" s="55" t="str">
        <f t="shared" si="4"/>
        <v>Trabajado</v>
      </c>
      <c r="M67" s="107" t="s">
        <v>282</v>
      </c>
      <c r="N67" s="108"/>
      <c r="O67" s="50">
        <f t="shared" si="6"/>
        <v>0</v>
      </c>
      <c r="P67" s="52">
        <f t="shared" si="7"/>
        <v>-3</v>
      </c>
      <c r="Q67" s="49">
        <f t="shared" si="8"/>
        <v>-3</v>
      </c>
    </row>
    <row r="68" spans="2:17" ht="18.75" customHeight="1" x14ac:dyDescent="0.25">
      <c r="B68" s="21"/>
      <c r="C68" s="50">
        <f t="shared" si="5"/>
        <v>0</v>
      </c>
      <c r="D68" s="59">
        <v>18</v>
      </c>
      <c r="E68" s="99" t="str">
        <f t="shared" si="3"/>
        <v>Reconoce, pronuncia y escribe adecuadamente palabras  con diptongo, triptongo, hiato y diéresis.</v>
      </c>
      <c r="F68" s="100"/>
      <c r="G68" s="100"/>
      <c r="H68" s="100"/>
      <c r="I68" s="100"/>
      <c r="J68" s="100"/>
      <c r="K68" s="101"/>
      <c r="L68" s="55" t="str">
        <f t="shared" si="4"/>
        <v>Trabajado</v>
      </c>
      <c r="M68" s="107" t="s">
        <v>281</v>
      </c>
      <c r="N68" s="108"/>
      <c r="O68" s="50">
        <f t="shared" si="6"/>
        <v>0</v>
      </c>
      <c r="P68" s="52">
        <f t="shared" si="7"/>
        <v>0</v>
      </c>
      <c r="Q68" s="49">
        <f t="shared" si="8"/>
        <v>0</v>
      </c>
    </row>
    <row r="69" spans="2:17" ht="18.75" customHeight="1" x14ac:dyDescent="0.25">
      <c r="B69" s="21"/>
      <c r="C69" s="50">
        <f t="shared" si="5"/>
        <v>0</v>
      </c>
      <c r="D69" s="59">
        <v>19</v>
      </c>
      <c r="E69" s="99" t="str">
        <f t="shared" si="3"/>
        <v>Diferencia, escribe y pronuncia palabras agudas, graves y esdrújulas.</v>
      </c>
      <c r="F69" s="100"/>
      <c r="G69" s="100"/>
      <c r="H69" s="100"/>
      <c r="I69" s="100"/>
      <c r="J69" s="100"/>
      <c r="K69" s="101"/>
      <c r="L69" s="55" t="str">
        <f t="shared" si="4"/>
        <v>Trabajado</v>
      </c>
      <c r="M69" s="107" t="s">
        <v>281</v>
      </c>
      <c r="N69" s="108"/>
      <c r="O69" s="50">
        <f t="shared" si="6"/>
        <v>0</v>
      </c>
      <c r="P69" s="52">
        <f t="shared" si="7"/>
        <v>0</v>
      </c>
      <c r="Q69" s="49">
        <f t="shared" si="8"/>
        <v>0</v>
      </c>
    </row>
    <row r="70" spans="2:17" ht="18.75" customHeight="1" thickBot="1" x14ac:dyDescent="0.3">
      <c r="B70" s="21"/>
      <c r="C70" s="50">
        <f t="shared" si="5"/>
        <v>0</v>
      </c>
      <c r="D70" s="60">
        <v>20</v>
      </c>
      <c r="E70" s="137" t="str">
        <f t="shared" si="3"/>
        <v>Distingue y emplea adecuadamente palabras homófonas, parónimas y sinónimas</v>
      </c>
      <c r="F70" s="138"/>
      <c r="G70" s="138"/>
      <c r="H70" s="138"/>
      <c r="I70" s="138"/>
      <c r="J70" s="138"/>
      <c r="K70" s="139"/>
      <c r="L70" s="56" t="str">
        <f t="shared" si="4"/>
        <v>Trabajado</v>
      </c>
      <c r="M70" s="141" t="s">
        <v>281</v>
      </c>
      <c r="N70" s="142"/>
      <c r="O70" s="50">
        <f t="shared" si="6"/>
        <v>0</v>
      </c>
      <c r="P70" s="52">
        <f t="shared" si="7"/>
        <v>0</v>
      </c>
      <c r="Q70" s="49">
        <f t="shared" si="8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3" t="s">
        <v>285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5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6" t="s">
        <v>286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1" t="s">
        <v>278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3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0" t="s">
        <v>343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22"/>
    </row>
    <row r="81" spans="2:16" ht="45" customHeight="1" x14ac:dyDescent="0.25">
      <c r="B81" s="21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22"/>
    </row>
    <row r="82" spans="2:16" ht="45" customHeight="1" x14ac:dyDescent="0.25">
      <c r="B82" s="21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140" zoomScaleNormal="100" zoomScalePageLayoutView="140" workbookViewId="0">
      <selection activeCell="J74" sqref="J74:M74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8" t="s">
        <v>315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2:16" ht="9" customHeight="1" thickTop="1" thickBot="1" x14ac:dyDescent="0.3"/>
    <row r="3" spans="2:16" ht="18.75" customHeight="1" thickTop="1" thickBot="1" x14ac:dyDescent="0.3">
      <c r="B3" s="91" t="s">
        <v>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8" t="s">
        <v>279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9" t="s">
        <v>10</v>
      </c>
      <c r="D7" s="149"/>
      <c r="E7" s="69"/>
      <c r="F7" s="84"/>
      <c r="G7" s="150"/>
      <c r="H7" s="150"/>
      <c r="I7" s="150"/>
      <c r="J7" s="150"/>
      <c r="K7" s="151"/>
      <c r="L7" s="71" t="s">
        <v>13</v>
      </c>
      <c r="M7" s="72"/>
      <c r="N7" s="84"/>
      <c r="O7" s="151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9" t="s">
        <v>12</v>
      </c>
      <c r="D9" s="149"/>
      <c r="E9" s="69"/>
      <c r="F9" s="84"/>
      <c r="G9" s="150"/>
      <c r="H9" s="150"/>
      <c r="I9" s="150"/>
      <c r="J9" s="150"/>
      <c r="K9" s="151"/>
      <c r="L9" s="71" t="s">
        <v>14</v>
      </c>
      <c r="M9" s="72"/>
      <c r="N9" s="84"/>
      <c r="O9" s="151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1" t="s">
        <v>275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8" t="s">
        <v>294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1" t="s">
        <v>298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5" t="s">
        <v>299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25">
      <c r="B26" s="21"/>
      <c r="C26" s="78">
        <v>1</v>
      </c>
      <c r="D26" s="158" t="s">
        <v>319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22"/>
    </row>
    <row r="27" spans="2:16" ht="18.75" customHeight="1" x14ac:dyDescent="0.25">
      <c r="B27" s="21"/>
      <c r="C27" s="79">
        <v>2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22"/>
    </row>
    <row r="28" spans="2:16" ht="18.75" customHeight="1" x14ac:dyDescent="0.25">
      <c r="B28" s="21"/>
      <c r="C28" s="79">
        <v>3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22"/>
    </row>
    <row r="29" spans="2:16" ht="18.75" customHeight="1" x14ac:dyDescent="0.25">
      <c r="B29" s="21"/>
      <c r="C29" s="79">
        <v>4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  <c r="P29" s="22"/>
    </row>
    <row r="30" spans="2:16" ht="18.75" customHeight="1" thickBot="1" x14ac:dyDescent="0.3">
      <c r="B30" s="21"/>
      <c r="C30" s="80">
        <v>5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2"/>
      <c r="L31" s="102"/>
      <c r="M31" s="18"/>
      <c r="N31" s="18"/>
      <c r="O31" s="18"/>
      <c r="P31" s="24"/>
    </row>
    <row r="32" spans="2:16" ht="78" customHeight="1" thickTop="1" thickBot="1" x14ac:dyDescent="0.3">
      <c r="K32" s="103"/>
      <c r="L32" s="103"/>
    </row>
    <row r="33" spans="2:16" ht="17.25" thickTop="1" thickBot="1" x14ac:dyDescent="0.3">
      <c r="B33" s="91" t="s">
        <v>301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5" t="s">
        <v>302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2" t="s">
        <v>300</v>
      </c>
      <c r="E37" s="153"/>
      <c r="F37" s="153"/>
      <c r="G37" s="153"/>
      <c r="H37" s="153"/>
      <c r="I37" s="154"/>
      <c r="J37" s="153" t="s">
        <v>303</v>
      </c>
      <c r="K37" s="153"/>
      <c r="L37" s="153"/>
      <c r="M37" s="153"/>
      <c r="N37" s="153"/>
      <c r="O37" s="154"/>
      <c r="P37" s="22"/>
    </row>
    <row r="38" spans="2:16" ht="15.75" thickTop="1" x14ac:dyDescent="0.25">
      <c r="B38" s="21"/>
      <c r="C38" s="78">
        <v>1</v>
      </c>
      <c r="D38" s="164" t="str">
        <f>D26</f>
        <v>Situaciones comunicativas de la vida real donde destaque emisor y receptor</v>
      </c>
      <c r="E38" s="165"/>
      <c r="F38" s="165"/>
      <c r="G38" s="165"/>
      <c r="H38" s="165"/>
      <c r="I38" s="166"/>
      <c r="J38" s="158"/>
      <c r="K38" s="158"/>
      <c r="L38" s="158"/>
      <c r="M38" s="158"/>
      <c r="N38" s="158"/>
      <c r="O38" s="159"/>
      <c r="P38" s="22"/>
    </row>
    <row r="39" spans="2:16" x14ac:dyDescent="0.25">
      <c r="B39" s="21"/>
      <c r="C39" s="79">
        <v>2</v>
      </c>
      <c r="D39" s="167">
        <f t="shared" ref="D39:D42" si="0">D27</f>
        <v>0</v>
      </c>
      <c r="E39" s="168"/>
      <c r="F39" s="168"/>
      <c r="G39" s="168"/>
      <c r="H39" s="168"/>
      <c r="I39" s="169"/>
      <c r="J39" s="160"/>
      <c r="K39" s="160"/>
      <c r="L39" s="160"/>
      <c r="M39" s="160"/>
      <c r="N39" s="160"/>
      <c r="O39" s="161"/>
      <c r="P39" s="22"/>
    </row>
    <row r="40" spans="2:16" x14ac:dyDescent="0.25">
      <c r="B40" s="21"/>
      <c r="C40" s="79">
        <v>3</v>
      </c>
      <c r="D40" s="167">
        <f t="shared" si="0"/>
        <v>0</v>
      </c>
      <c r="E40" s="168"/>
      <c r="F40" s="168"/>
      <c r="G40" s="168"/>
      <c r="H40" s="168"/>
      <c r="I40" s="169"/>
      <c r="J40" s="160"/>
      <c r="K40" s="160"/>
      <c r="L40" s="160"/>
      <c r="M40" s="160"/>
      <c r="N40" s="160"/>
      <c r="O40" s="161"/>
      <c r="P40" s="22"/>
    </row>
    <row r="41" spans="2:16" x14ac:dyDescent="0.25">
      <c r="B41" s="21"/>
      <c r="C41" s="79">
        <v>4</v>
      </c>
      <c r="D41" s="167">
        <f t="shared" si="0"/>
        <v>0</v>
      </c>
      <c r="E41" s="168"/>
      <c r="F41" s="168"/>
      <c r="G41" s="168"/>
      <c r="H41" s="168"/>
      <c r="I41" s="169"/>
      <c r="J41" s="160"/>
      <c r="K41" s="160"/>
      <c r="L41" s="160"/>
      <c r="M41" s="160"/>
      <c r="N41" s="160"/>
      <c r="O41" s="161"/>
      <c r="P41" s="22"/>
    </row>
    <row r="42" spans="2:16" ht="15.75" thickBot="1" x14ac:dyDescent="0.3">
      <c r="B42" s="21"/>
      <c r="C42" s="80">
        <v>5</v>
      </c>
      <c r="D42" s="170">
        <f t="shared" si="0"/>
        <v>0</v>
      </c>
      <c r="E42" s="171"/>
      <c r="F42" s="171"/>
      <c r="G42" s="171"/>
      <c r="H42" s="171"/>
      <c r="I42" s="172"/>
      <c r="J42" s="162"/>
      <c r="K42" s="162"/>
      <c r="L42" s="162"/>
      <c r="M42" s="162"/>
      <c r="N42" s="162"/>
      <c r="O42" s="163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2"/>
      <c r="L43" s="102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1" t="s">
        <v>304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3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5" t="s">
        <v>305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2" t="s">
        <v>300</v>
      </c>
      <c r="E49" s="153"/>
      <c r="F49" s="153"/>
      <c r="G49" s="153"/>
      <c r="H49" s="153"/>
      <c r="I49" s="154"/>
      <c r="J49" s="153" t="s">
        <v>306</v>
      </c>
      <c r="K49" s="153"/>
      <c r="L49" s="153"/>
      <c r="M49" s="153"/>
      <c r="N49" s="153"/>
      <c r="O49" s="154"/>
      <c r="P49" s="22"/>
    </row>
    <row r="50" spans="2:16" ht="15.75" thickTop="1" x14ac:dyDescent="0.25">
      <c r="B50" s="21"/>
      <c r="C50" s="78">
        <v>1</v>
      </c>
      <c r="D50" s="164" t="str">
        <f>D38</f>
        <v>Situaciones comunicativas de la vida real donde destaque emisor y receptor</v>
      </c>
      <c r="E50" s="165"/>
      <c r="F50" s="165"/>
      <c r="G50" s="165"/>
      <c r="H50" s="165"/>
      <c r="I50" s="166"/>
      <c r="J50" s="158"/>
      <c r="K50" s="158"/>
      <c r="L50" s="158"/>
      <c r="M50" s="158"/>
      <c r="N50" s="158"/>
      <c r="O50" s="159"/>
      <c r="P50" s="22"/>
    </row>
    <row r="51" spans="2:16" x14ac:dyDescent="0.25">
      <c r="B51" s="21"/>
      <c r="C51" s="79">
        <v>2</v>
      </c>
      <c r="D51" s="167">
        <f t="shared" ref="D51:D54" si="1">D39</f>
        <v>0</v>
      </c>
      <c r="E51" s="168"/>
      <c r="F51" s="168"/>
      <c r="G51" s="168"/>
      <c r="H51" s="168"/>
      <c r="I51" s="169"/>
      <c r="J51" s="160"/>
      <c r="K51" s="160"/>
      <c r="L51" s="160"/>
      <c r="M51" s="160"/>
      <c r="N51" s="160"/>
      <c r="O51" s="161"/>
      <c r="P51" s="22"/>
    </row>
    <row r="52" spans="2:16" x14ac:dyDescent="0.25">
      <c r="B52" s="21"/>
      <c r="C52" s="79">
        <v>3</v>
      </c>
      <c r="D52" s="167">
        <f t="shared" si="1"/>
        <v>0</v>
      </c>
      <c r="E52" s="168"/>
      <c r="F52" s="168"/>
      <c r="G52" s="168"/>
      <c r="H52" s="168"/>
      <c r="I52" s="169"/>
      <c r="J52" s="160"/>
      <c r="K52" s="160"/>
      <c r="L52" s="160"/>
      <c r="M52" s="160"/>
      <c r="N52" s="160"/>
      <c r="O52" s="161"/>
      <c r="P52" s="22"/>
    </row>
    <row r="53" spans="2:16" x14ac:dyDescent="0.25">
      <c r="B53" s="21"/>
      <c r="C53" s="79">
        <v>4</v>
      </c>
      <c r="D53" s="167">
        <f t="shared" si="1"/>
        <v>0</v>
      </c>
      <c r="E53" s="168"/>
      <c r="F53" s="168"/>
      <c r="G53" s="168"/>
      <c r="H53" s="168"/>
      <c r="I53" s="169"/>
      <c r="J53" s="160"/>
      <c r="K53" s="160"/>
      <c r="L53" s="160"/>
      <c r="M53" s="160"/>
      <c r="N53" s="160"/>
      <c r="O53" s="161"/>
      <c r="P53" s="22"/>
    </row>
    <row r="54" spans="2:16" ht="15.75" thickBot="1" x14ac:dyDescent="0.3">
      <c r="B54" s="21"/>
      <c r="C54" s="80">
        <v>5</v>
      </c>
      <c r="D54" s="170">
        <f t="shared" si="1"/>
        <v>0</v>
      </c>
      <c r="E54" s="171"/>
      <c r="F54" s="171"/>
      <c r="G54" s="171"/>
      <c r="H54" s="171"/>
      <c r="I54" s="172"/>
      <c r="J54" s="162"/>
      <c r="K54" s="162"/>
      <c r="L54" s="162"/>
      <c r="M54" s="162"/>
      <c r="N54" s="162"/>
      <c r="O54" s="163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2"/>
      <c r="L55" s="102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1" t="s">
        <v>307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3"/>
    </row>
    <row r="58" spans="2:16" ht="15.75" thickTop="1" x14ac:dyDescent="0.25">
      <c r="B58" s="21"/>
      <c r="P58" s="27"/>
    </row>
    <row r="59" spans="2:16" x14ac:dyDescent="0.25">
      <c r="B59" s="21"/>
      <c r="C59" s="155" t="s">
        <v>308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2" t="s">
        <v>300</v>
      </c>
      <c r="E61" s="153"/>
      <c r="F61" s="153"/>
      <c r="G61" s="153"/>
      <c r="H61" s="153"/>
      <c r="I61" s="154"/>
      <c r="J61" s="173" t="s">
        <v>309</v>
      </c>
      <c r="K61" s="173"/>
      <c r="L61" s="173"/>
      <c r="M61" s="173"/>
      <c r="N61" s="173" t="s">
        <v>310</v>
      </c>
      <c r="O61" s="173"/>
      <c r="P61" s="22"/>
    </row>
    <row r="62" spans="2:16" ht="15.75" thickTop="1" x14ac:dyDescent="0.25">
      <c r="B62" s="21"/>
      <c r="C62" s="78">
        <v>1</v>
      </c>
      <c r="D62" s="164" t="str">
        <f>D50</f>
        <v>Situaciones comunicativas de la vida real donde destaque emisor y receptor</v>
      </c>
      <c r="E62" s="165"/>
      <c r="F62" s="165"/>
      <c r="G62" s="165"/>
      <c r="H62" s="165"/>
      <c r="I62" s="166"/>
      <c r="J62" s="174"/>
      <c r="K62" s="158"/>
      <c r="L62" s="158"/>
      <c r="M62" s="159"/>
      <c r="N62" s="174"/>
      <c r="O62" s="159"/>
      <c r="P62" s="22"/>
    </row>
    <row r="63" spans="2:16" x14ac:dyDescent="0.25">
      <c r="B63" s="21"/>
      <c r="C63" s="79">
        <v>2</v>
      </c>
      <c r="D63" s="167">
        <f t="shared" ref="D63:D66" si="2">D51</f>
        <v>0</v>
      </c>
      <c r="E63" s="168"/>
      <c r="F63" s="168"/>
      <c r="G63" s="168"/>
      <c r="H63" s="168"/>
      <c r="I63" s="169"/>
      <c r="J63" s="175"/>
      <c r="K63" s="160"/>
      <c r="L63" s="160"/>
      <c r="M63" s="161"/>
      <c r="N63" s="175"/>
      <c r="O63" s="161"/>
      <c r="P63" s="22"/>
    </row>
    <row r="64" spans="2:16" x14ac:dyDescent="0.25">
      <c r="B64" s="21"/>
      <c r="C64" s="79">
        <v>3</v>
      </c>
      <c r="D64" s="167">
        <f t="shared" si="2"/>
        <v>0</v>
      </c>
      <c r="E64" s="168"/>
      <c r="F64" s="168"/>
      <c r="G64" s="168"/>
      <c r="H64" s="168"/>
      <c r="I64" s="169"/>
      <c r="J64" s="175"/>
      <c r="K64" s="160"/>
      <c r="L64" s="160"/>
      <c r="M64" s="161"/>
      <c r="N64" s="175"/>
      <c r="O64" s="161"/>
      <c r="P64" s="22"/>
    </row>
    <row r="65" spans="2:16" x14ac:dyDescent="0.25">
      <c r="B65" s="21"/>
      <c r="C65" s="79">
        <v>4</v>
      </c>
      <c r="D65" s="167">
        <f t="shared" si="2"/>
        <v>0</v>
      </c>
      <c r="E65" s="168"/>
      <c r="F65" s="168"/>
      <c r="G65" s="168"/>
      <c r="H65" s="168"/>
      <c r="I65" s="169"/>
      <c r="J65" s="175"/>
      <c r="K65" s="160"/>
      <c r="L65" s="160"/>
      <c r="M65" s="161"/>
      <c r="N65" s="175"/>
      <c r="O65" s="161"/>
      <c r="P65" s="22"/>
    </row>
    <row r="66" spans="2:16" ht="15.75" thickBot="1" x14ac:dyDescent="0.3">
      <c r="B66" s="21"/>
      <c r="C66" s="80">
        <v>5</v>
      </c>
      <c r="D66" s="170">
        <f t="shared" si="2"/>
        <v>0</v>
      </c>
      <c r="E66" s="171"/>
      <c r="F66" s="171"/>
      <c r="G66" s="171"/>
      <c r="H66" s="171"/>
      <c r="I66" s="172"/>
      <c r="J66" s="176"/>
      <c r="K66" s="162"/>
      <c r="L66" s="162"/>
      <c r="M66" s="163"/>
      <c r="N66" s="176"/>
      <c r="O66" s="163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2"/>
      <c r="L67" s="102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1" t="s">
        <v>311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3"/>
    </row>
    <row r="70" spans="2:16" ht="15.75" thickTop="1" x14ac:dyDescent="0.25">
      <c r="B70" s="21"/>
      <c r="P70" s="27"/>
    </row>
    <row r="71" spans="2:16" x14ac:dyDescent="0.25">
      <c r="B71" s="21"/>
      <c r="C71" s="155" t="s">
        <v>312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2" t="s">
        <v>300</v>
      </c>
      <c r="E73" s="153"/>
      <c r="F73" s="153"/>
      <c r="G73" s="153"/>
      <c r="H73" s="153"/>
      <c r="I73" s="154"/>
      <c r="J73" s="173" t="s">
        <v>313</v>
      </c>
      <c r="K73" s="173"/>
      <c r="L73" s="173"/>
      <c r="M73" s="173"/>
      <c r="N73" s="173" t="s">
        <v>314</v>
      </c>
      <c r="O73" s="173"/>
      <c r="P73" s="22"/>
    </row>
    <row r="74" spans="2:16" ht="15.75" thickTop="1" x14ac:dyDescent="0.25">
      <c r="B74" s="21"/>
      <c r="C74" s="78">
        <v>1</v>
      </c>
      <c r="D74" s="164" t="str">
        <f>D62</f>
        <v>Situaciones comunicativas de la vida real donde destaque emisor y receptor</v>
      </c>
      <c r="E74" s="165"/>
      <c r="F74" s="165"/>
      <c r="G74" s="165"/>
      <c r="H74" s="165"/>
      <c r="I74" s="166"/>
      <c r="J74" s="174"/>
      <c r="K74" s="158"/>
      <c r="L74" s="158"/>
      <c r="M74" s="159"/>
      <c r="N74" s="174"/>
      <c r="O74" s="159"/>
      <c r="P74" s="22"/>
    </row>
    <row r="75" spans="2:16" x14ac:dyDescent="0.25">
      <c r="B75" s="21"/>
      <c r="C75" s="79">
        <v>2</v>
      </c>
      <c r="D75" s="167">
        <f t="shared" ref="D75:D78" si="3">D63</f>
        <v>0</v>
      </c>
      <c r="E75" s="168"/>
      <c r="F75" s="168"/>
      <c r="G75" s="168"/>
      <c r="H75" s="168"/>
      <c r="I75" s="169"/>
      <c r="J75" s="175"/>
      <c r="K75" s="160"/>
      <c r="L75" s="160"/>
      <c r="M75" s="161"/>
      <c r="N75" s="175"/>
      <c r="O75" s="161"/>
      <c r="P75" s="22"/>
    </row>
    <row r="76" spans="2:16" x14ac:dyDescent="0.25">
      <c r="B76" s="21"/>
      <c r="C76" s="79">
        <v>3</v>
      </c>
      <c r="D76" s="167">
        <f t="shared" si="3"/>
        <v>0</v>
      </c>
      <c r="E76" s="168"/>
      <c r="F76" s="168"/>
      <c r="G76" s="168"/>
      <c r="H76" s="168"/>
      <c r="I76" s="169"/>
      <c r="J76" s="175"/>
      <c r="K76" s="160"/>
      <c r="L76" s="160"/>
      <c r="M76" s="161"/>
      <c r="N76" s="175"/>
      <c r="O76" s="161"/>
      <c r="P76" s="22"/>
    </row>
    <row r="77" spans="2:16" x14ac:dyDescent="0.25">
      <c r="B77" s="21"/>
      <c r="C77" s="79">
        <v>4</v>
      </c>
      <c r="D77" s="167">
        <f t="shared" si="3"/>
        <v>0</v>
      </c>
      <c r="E77" s="168"/>
      <c r="F77" s="168"/>
      <c r="G77" s="168"/>
      <c r="H77" s="168"/>
      <c r="I77" s="169"/>
      <c r="J77" s="175"/>
      <c r="K77" s="160"/>
      <c r="L77" s="160"/>
      <c r="M77" s="161"/>
      <c r="N77" s="175"/>
      <c r="O77" s="161"/>
      <c r="P77" s="22"/>
    </row>
    <row r="78" spans="2:16" ht="15.75" thickBot="1" x14ac:dyDescent="0.3">
      <c r="B78" s="21"/>
      <c r="C78" s="80">
        <v>5</v>
      </c>
      <c r="D78" s="170">
        <f t="shared" si="3"/>
        <v>0</v>
      </c>
      <c r="E78" s="171"/>
      <c r="F78" s="171"/>
      <c r="G78" s="171"/>
      <c r="H78" s="171"/>
      <c r="I78" s="172"/>
      <c r="J78" s="176"/>
      <c r="K78" s="162"/>
      <c r="L78" s="162"/>
      <c r="M78" s="163"/>
      <c r="N78" s="176"/>
      <c r="O78" s="163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2"/>
      <c r="L79" s="102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5e35b61e-a5f8-44a9-aaff-2fc46c026f46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4fde59ad-047f-4d65-bef5-a48d308bcc6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